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ED28B44D-F65E-41E5-9DB4-0908A7D3536A}" xr6:coauthVersionLast="47" xr6:coauthVersionMax="47" xr10:uidLastSave="{00000000-0000-0000-0000-000000000000}"/>
  <bookViews>
    <workbookView xWindow="-110" yWindow="-110" windowWidth="19420" windowHeight="10300" xr2:uid="{632324E0-6E41-AA4B-A68B-D9B9B6969E45}"/>
  </bookViews>
  <sheets>
    <sheet name="サポーターズ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2" l="1"/>
  <c r="E2" i="2"/>
  <c r="D2" i="2"/>
  <c r="C2" i="2"/>
  <c r="T2" i="2"/>
  <c r="R2" i="2"/>
  <c r="L2" i="2"/>
  <c r="J2" i="2"/>
  <c r="I2" i="2"/>
  <c r="F2" i="2"/>
  <c r="B2" i="2"/>
</calcChain>
</file>

<file path=xl/sharedStrings.xml><?xml version="1.0" encoding="utf-8"?>
<sst xmlns="http://schemas.openxmlformats.org/spreadsheetml/2006/main" count="152" uniqueCount="100">
  <si>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</si>
  <si>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</si>
  <si>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</si>
  <si>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</si>
  <si>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</si>
  <si>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</si>
  <si>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</si>
  <si>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</si>
  <si>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</si>
  <si>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</si>
  <si>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</si>
  <si>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</si>
  <si>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</si>
  <si>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</si>
  <si>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</si>
  <si>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</si>
  <si>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</si>
  <si>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</si>
  <si>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</si>
  <si>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</si>
  <si>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</si>
  <si>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</si>
  <si>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</si>
  <si>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</si>
  <si>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</si>
  <si>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</si>
  <si>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</si>
  <si>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</si>
  <si>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</si>
  <si>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</si>
  <si>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</si>
  <si>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</si>
  <si>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</si>
  <si>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</si>
  <si>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</si>
  <si>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</si>
  <si>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</si>
  <si>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</si>
  <si>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</si>
  <si>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</si>
  <si>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</si>
  <si>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</si>
  <si>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</si>
  <si>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</si>
  <si>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</si>
  <si>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</si>
  <si>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</si>
  <si>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</si>
  <si>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</si>
  <si>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</si>
  <si>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</si>
  <si>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</si>
  <si>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</si>
  <si>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</si>
  <si>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</si>
  <si>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</si>
  <si>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</si>
  <si>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</si>
  <si>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</si>
  <si>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</si>
  <si>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</si>
  <si>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申込日程</t>
  </si>
  <si>
    <t>イベント名</t>
  </si>
  <si>
    <t>開催地</t>
  </si>
  <si>
    <t>申込状況</t>
  </si>
  <si>
    <t>申込日時</t>
  </si>
  <si>
    <t>学生UUID</t>
  </si>
  <si>
    <t>姓</t>
  </si>
  <si>
    <t>名</t>
  </si>
  <si>
    <t>姓（カナ）</t>
  </si>
  <si>
    <t>名（カナ）</t>
  </si>
  <si>
    <t>居住地</t>
  </si>
  <si>
    <t>志望職種</t>
  </si>
  <si>
    <t>就活意向度</t>
  </si>
  <si>
    <t>現在の就活状況</t>
  </si>
  <si>
    <t>学校種別</t>
  </si>
  <si>
    <t>学校名</t>
  </si>
  <si>
    <t>系統</t>
  </si>
  <si>
    <t>学部、学科、専攻、コース</t>
  </si>
  <si>
    <t>卒業年</t>
  </si>
  <si>
    <t>学校メモ</t>
  </si>
  <si>
    <t>プログラミング経験</t>
  </si>
  <si>
    <t>活動経験</t>
  </si>
  <si>
    <t>英語経験</t>
  </si>
  <si>
    <t>プログラミングスキル</t>
  </si>
  <si>
    <t>興味のある事業領域</t>
  </si>
  <si>
    <t>興味のある職種1位</t>
  </si>
  <si>
    <t>興味のある職種2位</t>
  </si>
  <si>
    <t>興味のある職種3位</t>
  </si>
  <si>
    <t>興味のある職種その他</t>
  </si>
  <si>
    <t>志望勤務地</t>
  </si>
  <si>
    <t>企業を選ぶ軸</t>
  </si>
  <si>
    <t>希望の企業規模</t>
  </si>
  <si>
    <t>キャリア</t>
  </si>
  <si>
    <t>自己PR</t>
  </si>
  <si>
    <t>インターン経験</t>
  </si>
  <si>
    <t>制作物</t>
  </si>
  <si>
    <t>研究情報</t>
  </si>
  <si>
    <t>関連リンク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</si>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</sst>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 applyAlignment="1">
      <alignment vertical="center" wrapText="1"/>
    </xf>
    <xf numFmtId="0" fontId="21" fillId="0" borderId="0" xfId="0" applyFont="1">
      <alignment vertical="center"/>
    </xf>
    <xf numFmtId="0" fontId="22" fillId="0" borderId="0" xfId="42" applyFont="1" applyAlignment="1">
      <alignment vertical="center"/>
    </xf>
    <xf numFmtId="0" fontId="20" fillId="34" borderId="0" xfId="0" applyFont="1" applyFill="1">
      <alignment vertical="center"/>
    </xf>
    <xf numFmtId="0" fontId="20" fillId="33" borderId="0" xfId="0" applyFont="1" applyFill="1">
      <alignment vertical="center"/>
    </xf>
    <xf numFmtId="22" fontId="20" fillId="0" borderId="0" xfId="0" applyNumberFormat="1" applyFont="1">
      <alignment vertical="center"/>
    </xf>
    <xf numFmtId="0" fontId="20" fillId="0" borderId="0" xfId="0" quotePrefix="1" applyFont="1">
      <alignment vertical="center"/>
    </xf>
    <xf numFmtId="14" fontId="20" fillId="0" borderId="0" xfId="0" applyNumberFormat="1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1"/>
    <col min="18" max="19" width="26" style="2" customWidth="1"/>
  </cols>
  <sheetData>
    <row r="1" spans="1:61" x14ac:dyDescent="0.55000000000000004">
      <c r="A1" t="s">
        <v>3</v>
      </c>
      <c r="B1" s="4" t="s">
        <v>4</v>
      </c>
      <c r="C1" s="4" t="s">
        <v>0</v>
      </c>
      <c r="D1" s="4" t="s">
        <v>5</v>
      </c>
      <c r="E1" s="4" t="s">
        <v>6</v>
      </c>
      <c r="F1" s="4" t="s">
        <v>7</v>
      </c>
      <c r="G1" t="s">
        <v>8</v>
      </c>
      <c r="H1" t="s">
        <v>9</v>
      </c>
      <c r="I1" s="4" t="s">
        <v>1</v>
      </c>
      <c r="J1" s="4" t="s">
        <v>2</v>
      </c>
      <c r="K1" s="1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5" t="s">
        <v>17</v>
      </c>
      <c r="S1" s="2" t="s">
        <v>18</v>
      </c>
      <c r="T1" s="4" t="s">
        <v>19</v>
      </c>
      <c r="U1" s="4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">
        <v>99</v>
      </c>
      <c r="B2" t="str">
        <f>IF(元データ!E2="","",TEXT(元データ!E2,"yyyy/m/d hh:mm"))</f>
        <v/>
      </c>
      <c r="C2" t="str">
        <f>IF(元データ!G2="","",元データ!G2)&amp;IF(元データ!H2="",""," "&amp;元データ!H2)</f>
        <v/>
      </c>
      <c r="D2" t="str">
        <f>IF(元データ!I2="","",元データ!I2)&amp;IF(元データ!J2="",""," "&amp;元データ!J2)</f>
        <v/>
      </c>
      <c r="E2" t="str">
        <f>SUBSTITUTE(SUBSTITUTE(IF(元データ!K2="","",TEXT(元データ!K2,"0##########")),CHAR(34),""),"=","")</f>
        <v/>
      </c>
      <c r="F2" t="str">
        <f>IF(元データ!L2="","",元データ!L2)</f>
        <v/>
      </c>
      <c r="G2" t="s">
        <v>99</v>
      </c>
      <c r="H2" t="s">
        <v>99</v>
      </c>
      <c r="I2" t="str">
        <f>IF(元データ!O2="","",TEXT(元データ!O2,"yyyy/m/d"))</f>
        <v/>
      </c>
      <c r="J2" t="str">
        <f>IF(元データ!N2="","",元データ!N2)</f>
        <v/>
      </c>
      <c r="K2" t="s">
        <v>99</v>
      </c>
      <c r="L2" t="str">
        <f>IF(元データ!M2="","",元データ!M2)</f>
        <v/>
      </c>
      <c r="M2" t="s">
        <v>99</v>
      </c>
      <c r="N2" t="s">
        <v>99</v>
      </c>
      <c r="O2" t="s">
        <v>99</v>
      </c>
      <c r="P2" t="s">
        <v>99</v>
      </c>
      <c r="Q2" t="s">
        <v>99</v>
      </c>
      <c r="R2" t="str">
        <f>IF(元データ!A2="","【申込日程】","【申込日程】"&amp;TEXT(元データ!A2,"yyyy/m/d hh:mm"))&amp;CHAR(10)&amp;
IF(元データ!B2="","【イベント名】","【イベント名】"&amp;元データ!B2)&amp;CHAR(10)&amp;
IF(元データ!C2="","【開催地】","【開催地】"&amp;元データ!C2)&amp;CHAR(10)&amp;
IF(元データ!D2="","【申込状況】","【申込状況】"&amp;元データ!D2)&amp;CHAR(10)&amp;
IF(元データ!F2="","【学生UUID】","【学生UUID】"&amp;元データ!F2)&amp;CHAR(10)&amp;
IF(元データ!P2="","【志望職種】","【志望職種】"&amp;元データ!P2)&amp;CHAR(10)&amp;
IF(元データ!Q2="","【就活意向度】","【就活意向度】"&amp;元データ!Q2)&amp;CHAR(10)&amp;
IF(元データ!R2="","【現在の就活状況】","【現在の就活状況】"&amp;元データ!R2)&amp;CHAR(10)&amp;
IF(元データ!S2="","【学校種別】","【学校種別】"&amp;元データ!S2)&amp;CHAR(10)&amp;
IF(元データ!W2="","【卒業年】","【卒業年】"&amp;元データ!W2)&amp;CHAR(10)&amp;
IF(元データ!X2="","【学校メモ】","【学校メモ】"&amp;元データ!X2)&amp;CHAR(10)&amp;
IF(元データ!Y2="","【プログラミング経験】","【プログラミング経験】"&amp;元データ!Y2)&amp;CHAR(10)&amp;
IF(元データ!Z2="","【活動経験】","【活動経験】"&amp;元データ!Z2)&amp;CHAR(10)&amp;
IF(元データ!AA2="","【英語経験】","【英語経験】"&amp;元データ!AA2)&amp;CHAR(10)&amp;
IF(元データ!AB2="","【プログラミングスキル】","【プログラミングスキル】"&amp;元データ!AB2)&amp;CHAR(10)&amp;
IF(元データ!AC2="","【興味のある事業領域】","【興味のある事業領域】"&amp;元データ!AC2)&amp;CHAR(10)&amp;
IF(元データ!AD2="","【興味のある職種1位】","【興味のある職種1位】"&amp;元データ!AD2)&amp;CHAR(10)&amp;
IF(元データ!AE2="","【興味のある職種2位】","【興味のある職種2位】"&amp;元データ!AE2)&amp;CHAR(10)&amp;
IF(元データ!AF2="","【興味のある職種3位】","【興味のある職種3位】"&amp;元データ!AF2)&amp;CHAR(10)&amp;
IF(元データ!AG2="","【興味のある職種その他】","【興味のある職種その他】"&amp;元データ!AG2)&amp;CHAR(10)&amp;
IF(元データ!AH2="","【志望勤務地】","【志望勤務地】"&amp;元データ!AH2)&amp;CHAR(10)&amp;
IF(元データ!AI2="","【企業を選ぶ軸】","【企業を選ぶ軸】"&amp;元データ!AI2)&amp;CHAR(10)&amp;
IF(元データ!AJ2="","【希望の企業規模】","【希望の企業規模】"&amp;元データ!AJ2)&amp;CHAR(10)&amp;
IF(元データ!AK2="","【キャリア】","【キャリア】"&amp;元データ!AK2)&amp;CHAR(10)&amp;
IF(元データ!AL2="","【自己PR】","【自己PR】"&amp;元データ!AL2)&amp;CHAR(10)&amp;
IF(元データ!AM2="","【インターン経験】","【インターン経験】"&amp;元データ!AM2)&amp;CHAR(10)&amp;
IF(元データ!AN2="","【制作物】","【制作物】"&amp;元データ!AN2)&amp;CHAR(10)&amp;
IF(元データ!AO2="","【研究情報】","【研究情報】"&amp;元データ!AO2)&amp;CHAR(10)&amp;
IF(元データ!AP2="","【関連リンク】","【関連リンク】"&amp;元データ!AP2)</f>
        <v>【申込日程】
【イベント名】
【開催地】
【申込状況】
【学生UUID】
【志望職種】
【就活意向度】
【現在の就活状況】
【学校種別】
【卒業年】
【学校メモ】
【プログラミング経験】
【活動経験】
【英語経験】
【プログラミングスキル】
【興味のある事業領域】
【興味のある職種1位】
【興味のある職種2位】
【興味のある職種3位】
【興味のある職種その他】
【志望勤務地】
【企業を選ぶ軸】
【希望の企業規模】
【キャリア】
【自己PR】
【インターン経験】
【制作物】
【研究情報】
【関連リンク】</v>
      </c>
      <c r="S2" t="s">
        <v>99</v>
      </c>
      <c r="T2" t="str">
        <f>IF(元データ!T2="","",元データ!T2)</f>
        <v/>
      </c>
      <c r="U2" t="str">
        <f>IF(元データ!U2="","",元データ!U2)&amp;IF(元データ!V2="","",元データ!V2)</f>
        <v/>
      </c>
      <c r="W2" t="s">
        <v>99</v>
      </c>
      <c r="X2" t="s">
        <v>99</v>
      </c>
      <c r="Y2" t="s">
        <v>99</v>
      </c>
      <c r="Z2" t="s">
        <v>99</v>
      </c>
      <c r="AA2" t="s">
        <v>99</v>
      </c>
      <c r="AB2" t="s">
        <v>99</v>
      </c>
      <c r="AC2" t="s">
        <v>99</v>
      </c>
      <c r="AD2" t="s">
        <v>99</v>
      </c>
      <c r="AE2" t="s">
        <v>99</v>
      </c>
      <c r="AF2" t="s">
        <v>99</v>
      </c>
      <c r="AG2" t="s">
        <v>99</v>
      </c>
      <c r="AH2" t="s">
        <v>99</v>
      </c>
      <c r="AI2" t="s">
        <v>99</v>
      </c>
      <c r="AJ2" t="s">
        <v>99</v>
      </c>
      <c r="AK2" t="s">
        <v>99</v>
      </c>
      <c r="AL2" t="s">
        <v>99</v>
      </c>
      <c r="AM2" t="s">
        <v>99</v>
      </c>
      <c r="AN2" t="s">
        <v>99</v>
      </c>
      <c r="AO2" t="s">
        <v>99</v>
      </c>
      <c r="AP2" t="s">
        <v>99</v>
      </c>
      <c r="AQ2" t="s">
        <v>99</v>
      </c>
      <c r="AR2" t="s">
        <v>99</v>
      </c>
      <c r="AS2" t="s">
        <v>99</v>
      </c>
      <c r="AT2" t="s">
        <v>99</v>
      </c>
      <c r="AU2" t="s">
        <v>99</v>
      </c>
      <c r="AV2" t="s">
        <v>99</v>
      </c>
      <c r="AW2" t="s">
        <v>99</v>
      </c>
      <c r="AX2" t="s">
        <v>99</v>
      </c>
      <c r="AY2" t="s">
        <v>99</v>
      </c>
      <c r="AZ2" t="s">
        <v>99</v>
      </c>
      <c r="BA2" t="s">
        <v>99</v>
      </c>
      <c r="BB2" t="s">
        <v>99</v>
      </c>
      <c r="BC2" t="s">
        <v>99</v>
      </c>
      <c r="BD2" t="s">
        <v>99</v>
      </c>
      <c r="BE2" t="s">
        <v>99</v>
      </c>
      <c r="BF2" t="s">
        <v>99</v>
      </c>
      <c r="BG2" t="s">
        <v>99</v>
      </c>
      <c r="BH2" t="s">
        <v>99</v>
      </c>
      <c r="BI2" t="s">
        <v>99</v>
      </c>
    </row>
    <row r="3" spans="1:61" x14ac:dyDescent="0.55000000000000004">
      <c r="K3"/>
    </row>
    <row r="4" spans="1:61" x14ac:dyDescent="0.55000000000000004">
      <c r="K4"/>
      <c r="P4" s="3"/>
      <c r="Q4" s="3"/>
      <c r="R4" s="3"/>
      <c r="S4" s="3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"/>
  <sheetViews>
    <sheetView zoomScaleNormal="100" workbookViewId="0"/>
  </sheetViews>
  <sheetFormatPr defaultColWidth="8.83203125" defaultRowHeight="18" x14ac:dyDescent="0.55000000000000004"/>
  <cols>
    <col min="1" max="1" width="15.4140625" bestFit="1" customWidth="1"/>
    <col min="5" max="17" width="8.6640625" customWidth="1"/>
    <col min="18" max="18" width="12.5" customWidth="1"/>
    <col min="23" max="23" width="12.6640625" bestFit="1" customWidth="1"/>
    <col min="230" max="230" width="9.6640625" bestFit="1" customWidth="1"/>
  </cols>
  <sheetData>
    <row r="1" spans="1:42" s="6" customFormat="1" x14ac:dyDescent="0.55000000000000004">
      <c r="A1" s="8" t="s">
        <v>61</v>
      </c>
      <c r="B1" s="8" t="s">
        <v>62</v>
      </c>
      <c r="C1" s="8" t="s">
        <v>63</v>
      </c>
      <c r="D1" s="8" t="s">
        <v>64</v>
      </c>
      <c r="E1" s="9" t="s">
        <v>65</v>
      </c>
      <c r="F1" s="8" t="s">
        <v>66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6</v>
      </c>
      <c r="L1" s="9" t="s">
        <v>7</v>
      </c>
      <c r="M1" s="9" t="s">
        <v>71</v>
      </c>
      <c r="N1" s="9" t="s">
        <v>2</v>
      </c>
      <c r="O1" s="9" t="s">
        <v>1</v>
      </c>
      <c r="P1" s="8" t="s">
        <v>72</v>
      </c>
      <c r="Q1" s="8" t="s">
        <v>73</v>
      </c>
      <c r="R1" s="8" t="s">
        <v>74</v>
      </c>
      <c r="S1" s="8" t="s">
        <v>75</v>
      </c>
      <c r="T1" s="9" t="s">
        <v>76</v>
      </c>
      <c r="U1" s="9" t="s">
        <v>77</v>
      </c>
      <c r="V1" s="9" t="s">
        <v>78</v>
      </c>
      <c r="W1" s="8" t="s">
        <v>79</v>
      </c>
      <c r="X1" s="8" t="s">
        <v>80</v>
      </c>
      <c r="Y1" s="8" t="s">
        <v>81</v>
      </c>
      <c r="Z1" s="8" t="s">
        <v>82</v>
      </c>
      <c r="AA1" s="8" t="s">
        <v>83</v>
      </c>
      <c r="AB1" s="8" t="s">
        <v>84</v>
      </c>
      <c r="AC1" s="8" t="s">
        <v>85</v>
      </c>
      <c r="AD1" s="8" t="s">
        <v>86</v>
      </c>
      <c r="AE1" s="8" t="s">
        <v>87</v>
      </c>
      <c r="AF1" s="8" t="s">
        <v>88</v>
      </c>
      <c r="AG1" s="8" t="s">
        <v>89</v>
      </c>
      <c r="AH1" s="8" t="s">
        <v>90</v>
      </c>
      <c r="AI1" s="8" t="s">
        <v>91</v>
      </c>
      <c r="AJ1" s="8" t="s">
        <v>92</v>
      </c>
      <c r="AK1" s="8" t="s">
        <v>93</v>
      </c>
      <c r="AL1" s="8" t="s">
        <v>94</v>
      </c>
      <c r="AM1" s="8" t="s">
        <v>95</v>
      </c>
      <c r="AN1" s="8" t="s">
        <v>96</v>
      </c>
      <c r="AO1" s="8" t="s">
        <v>97</v>
      </c>
      <c r="AP1" s="8" t="s">
        <v>98</v>
      </c>
    </row>
    <row r="2" spans="1:42" s="6" customFormat="1" x14ac:dyDescent="0.55000000000000004">
      <c r="A2" s="10"/>
      <c r="B2" s="3"/>
      <c r="C2" s="3"/>
      <c r="D2" s="3"/>
      <c r="E2" s="10"/>
      <c r="F2" s="3"/>
      <c r="G2" s="3"/>
      <c r="H2" s="3"/>
      <c r="I2" s="3"/>
      <c r="J2" s="3"/>
      <c r="K2" s="11"/>
      <c r="L2" s="7"/>
      <c r="M2" s="3"/>
      <c r="N2" s="3"/>
      <c r="O2" s="12"/>
      <c r="P2" s="3"/>
      <c r="Q2" s="3"/>
      <c r="R2" s="3"/>
      <c r="S2" s="3"/>
      <c r="T2" s="3"/>
      <c r="U2" s="3"/>
      <c r="V2" s="3"/>
      <c r="W2" s="3"/>
      <c r="Y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サポーターズ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笠貫 典子</cp:lastModifiedBy>
  <dcterms:created xsi:type="dcterms:W3CDTF">2023-10-02T09:00:35Z</dcterms:created>
  <dcterms:modified xsi:type="dcterms:W3CDTF">2026-05-29T00:55:21Z</dcterms:modified>
</cp:coreProperties>
</file>