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29E7CDDC-CC75-457E-BF3A-5F036FF812AE}" xr6:coauthVersionLast="47" xr6:coauthVersionMax="47" xr10:uidLastSave="{00000000-0000-0000-0000-000000000000}"/>
  <bookViews>
    <workbookView xWindow="1080" yWindow="0" windowWidth="18120" windowHeight="9310" xr2:uid="{632324E0-6E41-AA4B-A68B-D9B9B6969E45}"/>
  </bookViews>
  <sheets>
    <sheet name="マイナビバイト to HRMOS" sheetId="2" r:id="rId1"/>
    <sheet name="元データ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  <c r="R2" i="2"/>
  <c r="L2" i="2"/>
  <c r="J2" i="2"/>
  <c r="I2" i="2"/>
  <c r="F2" i="2"/>
  <c r="E2" i="2"/>
  <c r="C2" i="2"/>
  <c r="B2" i="2"/>
  <c r="A2" i="2"/>
</calcChain>
</file>

<file path=xl/sharedStrings.xml><?xml version="1.0" encoding="utf-8"?>
<sst xmlns="http://schemas.openxmlformats.org/spreadsheetml/2006/main" count="141" uniqueCount="86">
  <si>
    <t>氏名</t>
  </si>
  <si>
    <t>生年月日</t>
  </si>
  <si>
    <t>性別</t>
  </si>
  <si>
    <t>募集ポジション名</t>
  </si>
  <si>
    <t>応募日</t>
  </si>
  <si>
    <t>氏名(かな)</t>
  </si>
  <si>
    <t>電話番号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</si>
  <si>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</si>
  <si>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</si>
  <si>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</si>
  <si>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</si>
  <si>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</si>
  <si>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</si>
  <si>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</si>
  <si>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</si>
  <si>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</si>
  <si>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</si>
  <si>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</si>
  <si>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</si>
  <si>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</si>
  <si>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</si>
  <si>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</si>
  <si>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</si>
  <si>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</si>
  <si>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</si>
  <si>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</si>
  <si>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</si>
  <si>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</si>
  <si>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</si>
  <si>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</si>
  <si>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</si>
  <si>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</si>
  <si>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</si>
  <si>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</si>
  <si>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</si>
  <si>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</si>
  <si>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</si>
  <si>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</si>
  <si>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</si>
  <si>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</si>
  <si>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</si>
  <si>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</si>
  <si>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</si>
  <si>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</si>
  <si>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</si>
  <si>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</si>
  <si>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</si>
  <si>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</si>
  <si>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</si>
  <si>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</si>
  <si>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</si>
  <si>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</si>
  <si>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</si>
  <si>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</si>
  <si>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</si>
  <si>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</si>
  <si>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</si>
  <si>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</si>
  <si>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</si>
  <si>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</si>
  <si>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</si>
  <si>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ふりがな</t>
  </si>
  <si>
    <t>住所</t>
  </si>
  <si>
    <t>Eメールアドレス</t>
  </si>
  <si>
    <t>現在の職業</t>
  </si>
  <si>
    <t>応募日時</t>
  </si>
  <si>
    <t>会社・店舗名</t>
  </si>
  <si>
    <t>掲載開始日</t>
  </si>
  <si>
    <t>募集職種名</t>
  </si>
  <si>
    <t>掲載終了日</t>
  </si>
  <si>
    <t>勤務地(1階層目)</t>
  </si>
  <si>
    <t>勤務地(2階層目)</t>
  </si>
  <si>
    <t>勤務地(3階層目)</t>
  </si>
  <si>
    <t>勤務地(4階層目)</t>
  </si>
  <si>
    <t>対応状況（Eメール）</t>
  </si>
  <si>
    <t>備考入力有無</t>
  </si>
  <si>
    <t>オンライン面接予定日時</t>
  </si>
  <si>
    <t>オンライン面接ステータス</t>
  </si>
  <si>
    <t>ステータス</t>
  </si>
  <si>
    <t>メモ</t>
  </si>
  <si>
    <t>応募種別</t>
  </si>
  <si>
    <t>掲載枠No.</t>
  </si>
  <si>
    <t>原稿No.</t>
  </si>
  <si>
    <t>企画名</t>
  </si>
  <si>
    <t>年齢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</si>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</sst>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9" fillId="0" borderId="0" xfId="0" applyFont="1">
      <alignment vertical="center"/>
    </xf>
    <xf numFmtId="22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4" borderId="0" xfId="0" applyFill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31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"/>
  <sheetViews>
    <sheetView tabSelected="1" zoomScale="107" zoomScaleNormal="107" workbookViewId="0"/>
  </sheetViews>
  <sheetFormatPr defaultColWidth="8.83203125" defaultRowHeight="18" x14ac:dyDescent="0.55000000000000004"/>
  <cols>
    <col min="1" max="1" width="17.33203125" customWidth="1"/>
    <col min="2" max="2" width="10" customWidth="1"/>
    <col min="11" max="11" width="8.6640625" style="2"/>
    <col min="18" max="19" width="26" style="3" customWidth="1"/>
  </cols>
  <sheetData>
    <row r="1" spans="1:61" x14ac:dyDescent="0.55000000000000004">
      <c r="A1" s="6" t="s">
        <v>3</v>
      </c>
      <c r="B1" s="6" t="s">
        <v>4</v>
      </c>
      <c r="C1" s="6" t="s">
        <v>0</v>
      </c>
      <c r="D1" s="6" t="s">
        <v>5</v>
      </c>
      <c r="E1" s="6" t="s">
        <v>6</v>
      </c>
      <c r="F1" s="6" t="s">
        <v>7</v>
      </c>
      <c r="G1" t="s">
        <v>8</v>
      </c>
      <c r="H1" t="s">
        <v>9</v>
      </c>
      <c r="I1" s="6" t="s">
        <v>1</v>
      </c>
      <c r="J1" s="6" t="s">
        <v>2</v>
      </c>
      <c r="K1" s="2" t="s">
        <v>10</v>
      </c>
      <c r="L1" s="6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8" t="s">
        <v>17</v>
      </c>
      <c r="S1" s="3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tr">
        <f>IF(元データ!L2="","",元データ!L2)</f>
        <v/>
      </c>
      <c r="B2" t="str">
        <f>IF(元データ!I2="","",TEXT(元データ!I2,"yyyy/m/d hh:mm"))</f>
        <v/>
      </c>
      <c r="C2" t="str">
        <f>IF(元データ!A2="","",元データ!A2)</f>
        <v/>
      </c>
      <c r="D2" t="str">
        <f>IF(元データ!B2="","",元データ!B2)</f>
        <v/>
      </c>
      <c r="E2" t="str">
        <f>IF(元データ!F2="","",TEXT(元データ!F2,"0##########"))</f>
        <v/>
      </c>
      <c r="F2" t="str">
        <f>IF(元データ!G2="","",元データ!G2)</f>
        <v/>
      </c>
      <c r="G2" t="s">
        <v>85</v>
      </c>
      <c r="H2" t="s">
        <v>85</v>
      </c>
      <c r="I2" t="str">
        <f>IF(元データ!D2="","",TEXT(元データ!D2,"yyyy/m/d"))</f>
        <v/>
      </c>
      <c r="J2" t="str">
        <f>IF(元データ!C2="","",元データ!C2)</f>
        <v/>
      </c>
      <c r="K2" t="s">
        <v>85</v>
      </c>
      <c r="L2" t="str">
        <f>IF(元データ!E2="","",元データ!E2)</f>
        <v/>
      </c>
      <c r="M2" t="s">
        <v>85</v>
      </c>
      <c r="N2" t="s">
        <v>85</v>
      </c>
      <c r="O2" t="s">
        <v>85</v>
      </c>
      <c r="P2" t="s">
        <v>85</v>
      </c>
      <c r="Q2" t="s">
        <v>85</v>
      </c>
      <c r="R2" t="str">
        <f>IF(元データ!H2="","【現在の職業】","【現在の職業】"&amp;元データ!H2)&amp;CHAR(10)&amp;
IF(元データ!J2="","【会社・店舗名】","【会社・店舗名】"&amp;元データ!J2)&amp;CHAR(10)&amp;
IF(元データ!K2="","【掲載開始日】","【掲載開始日】"&amp;TEXT(元データ!K2,"yyyy/m/d"))&amp;CHAR(10)&amp;
IF(元データ!M2="","【掲載終了日】","【掲載終了日】"&amp;TEXT(元データ!M2,"yyyy/m/d"))&amp;CHAR(10)&amp;
IF(元データ!N2="","【勤務地(1階層目)】","【勤務地(1階層目)】"&amp;元データ!N2)&amp;CHAR(10)&amp;
IF(元データ!O2="","【勤務地(2階層目)】","【勤務地(2階層目)】"&amp;元データ!O2)&amp;CHAR(10)&amp;
IF(元データ!P2="","【勤務地(3階層目)】","【勤務地(3階層目)】"&amp;元データ!P2)&amp;CHAR(10)&amp;
IF(元データ!Q2="","【勤務地(4階層目)】","【勤務地(4階層目)】"&amp;元データ!Q2)&amp;CHAR(10)&amp;
IF(元データ!R2="","【対応状況（Eメール）】","【対応状況（Eメール）】"&amp;元データ!R2)&amp;CHAR(10)&amp;
IF(元データ!S2="","【備考入力有無】","【備考入力有無】"&amp;元データ!S2)&amp;CHAR(10)&amp;
IF(元データ!T2="","【備考】","【備考】"&amp;元データ!T2)&amp;CHAR(10)&amp;
IF(元データ!U2="","【オンライン面接予定日時】","【オンライン面接予定日時】"&amp;TEXT(元データ!U2,"yyyy/m/d hh:mm"))&amp;CHAR(10)&amp;
IF(元データ!V2="","【オンライン面接ステータス】","【オンライン面接ステータス】"&amp;元データ!V2)&amp;CHAR(10)&amp;
IF(元データ!W2="","【ステータス】","【ステータス】"&amp;元データ!W2)&amp;CHAR(10)&amp;
IF(元データ!X2="","【メモ】","【メモ】"&amp;元データ!X2)&amp;CHAR(10)&amp;
IF(元データ!Y2="","【応募種別】","【応募種別】"&amp;元データ!Y2)&amp;CHAR(10)&amp;
IF(元データ!Z2="","【掲載枠No.】","【掲載枠No.】"&amp;元データ!Z2)&amp;CHAR(10)&amp;
IF(元データ!AA2="","【原稿No.】","【原稿No.】"&amp;元データ!AA2)&amp;CHAR(10)&amp;
IF(元データ!AB2="","【企画名】","【企画名】"&amp;元データ!AB2)&amp;CHAR(10)&amp;
IF(元データ!AC2="","【年齢】","【年齢】"&amp;元データ!AC2)</f>
        <v>【現在の職業】
【会社・店舗名】
【掲載開始日】
【掲載終了日】
【勤務地(1階層目)】
【勤務地(2階層目)】
【勤務地(3階層目)】
【勤務地(4階層目)】
【対応状況（Eメール）】
【備考入力有無】
【備考】
【オンライン面接予定日時】
【オンライン面接ステータス】
【ステータス】
【メモ】
【応募種別】
【掲載枠No.】
【原稿No.】
【企画名】
【年齢】</v>
      </c>
      <c r="S2" t="s">
        <v>85</v>
      </c>
      <c r="T2" t="s">
        <v>85</v>
      </c>
      <c r="U2" t="s">
        <v>85</v>
      </c>
      <c r="V2" t="s">
        <v>85</v>
      </c>
      <c r="W2" t="s">
        <v>85</v>
      </c>
      <c r="X2" t="s">
        <v>85</v>
      </c>
      <c r="Y2" t="s">
        <v>85</v>
      </c>
      <c r="Z2" t="s">
        <v>85</v>
      </c>
      <c r="AA2" t="s">
        <v>85</v>
      </c>
      <c r="AB2" t="s">
        <v>85</v>
      </c>
      <c r="AC2" t="s">
        <v>85</v>
      </c>
      <c r="AD2" t="s">
        <v>85</v>
      </c>
      <c r="AE2" t="s">
        <v>85</v>
      </c>
      <c r="AF2" t="s">
        <v>85</v>
      </c>
      <c r="AG2" t="s">
        <v>85</v>
      </c>
      <c r="AH2" t="s">
        <v>85</v>
      </c>
      <c r="AI2" t="s">
        <v>85</v>
      </c>
      <c r="AJ2" t="s">
        <v>85</v>
      </c>
      <c r="AK2" t="s">
        <v>85</v>
      </c>
      <c r="AL2" t="s">
        <v>85</v>
      </c>
      <c r="AM2" t="s">
        <v>85</v>
      </c>
      <c r="AN2" t="s">
        <v>85</v>
      </c>
      <c r="AO2" t="s">
        <v>85</v>
      </c>
      <c r="AP2" t="s">
        <v>85</v>
      </c>
      <c r="AQ2" t="s">
        <v>85</v>
      </c>
      <c r="AR2" t="s">
        <v>85</v>
      </c>
      <c r="AS2" t="s">
        <v>85</v>
      </c>
      <c r="AT2" t="s">
        <v>85</v>
      </c>
      <c r="AU2" t="s">
        <v>85</v>
      </c>
      <c r="AV2" t="s">
        <v>85</v>
      </c>
      <c r="AW2" t="s">
        <v>85</v>
      </c>
      <c r="AX2" t="s">
        <v>85</v>
      </c>
      <c r="AY2" t="s">
        <v>85</v>
      </c>
      <c r="AZ2" t="s">
        <v>85</v>
      </c>
      <c r="BA2" t="s">
        <v>85</v>
      </c>
      <c r="BB2" t="s">
        <v>85</v>
      </c>
      <c r="BC2" t="s">
        <v>85</v>
      </c>
      <c r="BD2" t="s">
        <v>85</v>
      </c>
      <c r="BE2" t="s">
        <v>85</v>
      </c>
      <c r="BF2" t="s">
        <v>85</v>
      </c>
      <c r="BG2" t="s">
        <v>85</v>
      </c>
      <c r="BH2" t="s">
        <v>85</v>
      </c>
      <c r="BI2" t="s">
        <v>85</v>
      </c>
    </row>
    <row r="3" spans="1:61" x14ac:dyDescent="0.55000000000000004">
      <c r="K3"/>
    </row>
    <row r="4" spans="1:61" x14ac:dyDescent="0.55000000000000004">
      <c r="K4"/>
      <c r="P4" s="4"/>
      <c r="Q4" s="4"/>
      <c r="R4" s="4"/>
      <c r="S4" s="4"/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"/>
  <sheetViews>
    <sheetView zoomScaleNormal="100" workbookViewId="0"/>
  </sheetViews>
  <sheetFormatPr defaultColWidth="8.83203125" defaultRowHeight="18" x14ac:dyDescent="0.55000000000000004"/>
  <cols>
    <col min="5" max="17" width="8.6640625" customWidth="1"/>
    <col min="18" max="18" width="12.5" customWidth="1"/>
    <col min="23" max="23" width="12.5" bestFit="1" customWidth="1"/>
    <col min="230" max="230" width="9.6640625" bestFit="1" customWidth="1"/>
  </cols>
  <sheetData>
    <row r="1" spans="1:29" x14ac:dyDescent="0.55000000000000004">
      <c r="A1" s="6" t="s">
        <v>0</v>
      </c>
      <c r="B1" s="6" t="s">
        <v>61</v>
      </c>
      <c r="C1" s="6" t="s">
        <v>2</v>
      </c>
      <c r="D1" s="6" t="s">
        <v>1</v>
      </c>
      <c r="E1" s="6" t="s">
        <v>62</v>
      </c>
      <c r="F1" s="6" t="s">
        <v>6</v>
      </c>
      <c r="G1" s="6" t="s">
        <v>63</v>
      </c>
      <c r="H1" s="7" t="s">
        <v>64</v>
      </c>
      <c r="I1" s="6" t="s">
        <v>65</v>
      </c>
      <c r="J1" s="7" t="s">
        <v>66</v>
      </c>
      <c r="K1" s="7" t="s">
        <v>67</v>
      </c>
      <c r="L1" s="6" t="s">
        <v>68</v>
      </c>
      <c r="M1" s="7" t="s">
        <v>69</v>
      </c>
      <c r="N1" s="7" t="s">
        <v>70</v>
      </c>
      <c r="O1" s="7" t="s">
        <v>71</v>
      </c>
      <c r="P1" s="7" t="s">
        <v>72</v>
      </c>
      <c r="Q1" s="7" t="s">
        <v>73</v>
      </c>
      <c r="R1" s="7" t="s">
        <v>74</v>
      </c>
      <c r="S1" s="7" t="s">
        <v>75</v>
      </c>
      <c r="T1" s="7" t="s">
        <v>17</v>
      </c>
      <c r="U1" s="7" t="s">
        <v>76</v>
      </c>
      <c r="V1" s="7" t="s">
        <v>77</v>
      </c>
      <c r="W1" s="7" t="s">
        <v>78</v>
      </c>
      <c r="X1" s="7" t="s">
        <v>79</v>
      </c>
      <c r="Y1" s="7" t="s">
        <v>80</v>
      </c>
      <c r="Z1" s="7" t="s">
        <v>81</v>
      </c>
      <c r="AA1" s="7" t="s">
        <v>82</v>
      </c>
      <c r="AB1" s="7" t="s">
        <v>83</v>
      </c>
      <c r="AC1" s="7" t="s">
        <v>84</v>
      </c>
    </row>
    <row r="2" spans="1:29" x14ac:dyDescent="0.55000000000000004">
      <c r="D2" s="1"/>
      <c r="I2" s="5"/>
      <c r="K2" s="1"/>
      <c r="M2" s="1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マイナビバイト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 奈保子</dc:creator>
  <cp:lastModifiedBy>笠貫 典子</cp:lastModifiedBy>
  <dcterms:created xsi:type="dcterms:W3CDTF">2023-10-02T09:00:35Z</dcterms:created>
  <dcterms:modified xsi:type="dcterms:W3CDTF">2025-10-20T09:12:09Z</dcterms:modified>
</cp:coreProperties>
</file>