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13_ncr:1_{C98D2553-FC42-4093-B8B2-B0183620857C}" xr6:coauthVersionLast="47" xr6:coauthVersionMax="47" xr10:uidLastSave="{00000000-0000-0000-0000-000000000000}"/>
  <bookViews>
    <workbookView xWindow="430" yWindow="0" windowWidth="18770" windowHeight="10200" xr2:uid="{632324E0-6E41-AA4B-A68B-D9B9B6969E45}"/>
  </bookViews>
  <sheets>
    <sheet name="レバテックダイレクト to HRMOS" sheetId="2" r:id="rId1"/>
    <sheet name="元データ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" i="2" l="1"/>
  <c r="L2" i="2"/>
  <c r="D2" i="2"/>
  <c r="C2" i="2"/>
  <c r="BD2" i="2"/>
  <c r="BC2" i="2"/>
  <c r="BB2" i="2"/>
  <c r="AZ2" i="2"/>
  <c r="AW2" i="2"/>
  <c r="AV2" i="2"/>
  <c r="AU2" i="2"/>
  <c r="AS2" i="2"/>
  <c r="AP2" i="2"/>
  <c r="AO2" i="2"/>
  <c r="AL2" i="2"/>
  <c r="AI2" i="2"/>
  <c r="X2" i="2"/>
  <c r="U2" i="2"/>
  <c r="T2" i="2"/>
  <c r="S2" i="2"/>
  <c r="R2" i="2"/>
  <c r="J2" i="2"/>
  <c r="I2" i="2"/>
  <c r="G2" i="2"/>
  <c r="F2" i="2"/>
  <c r="E2" i="2"/>
  <c r="B2" i="2"/>
  <c r="A2" i="2"/>
</calcChain>
</file>

<file path=xl/sharedStrings.xml><?xml version="1.0" encoding="utf-8"?>
<sst xmlns="http://schemas.openxmlformats.org/spreadsheetml/2006/main" count="231" uniqueCount="195">
  <si>
    <t>氏名</t>
  </si>
  <si>
    <t>生年月日</t>
  </si>
  <si>
    <t>性別</t>
  </si>
  <si>
    <t>募集ポジション名</t>
  </si>
  <si>
    <t>応募日</t>
  </si>
  <si>
    <t>氏名(かな)</t>
  </si>
  <si>
    <t>電話番号</t>
  </si>
  <si>
    <t>メールアドレス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</si>
  <si>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</si>
  <si>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</si>
  <si>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</si>
  <si>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</si>
  <si>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</si>
  <si>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</si>
  <si>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</si>
  <si>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</si>
  <si>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</si>
  <si>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</si>
  <si>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</si>
  <si>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</si>
  <si>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</si>
  <si>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</si>
  <si>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</si>
  <si>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</si>
  <si>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</si>
  <si>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</si>
  <si>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</si>
  <si>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</si>
  <si>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</si>
  <si>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</si>
  <si>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</si>
  <si>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</si>
  <si>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</si>
  <si>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</si>
  <si>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</si>
  <si>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</si>
  <si>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</si>
  <si>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</si>
  <si>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</si>
  <si>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</si>
  <si>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</si>
  <si>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</si>
  <si>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</si>
  <si>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</si>
  <si>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</si>
  <si>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</si>
  <si>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</si>
  <si>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</si>
  <si>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</si>
  <si>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</si>
  <si>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</si>
  <si>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</si>
  <si>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</si>
  <si>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</si>
  <si>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</si>
  <si>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</si>
  <si>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</si>
  <si>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</si>
  <si>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</si>
  <si>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</si>
  <si>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</si>
  <si>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候補者ID</t>
  </si>
  <si>
    <t>姓（漢字）</t>
  </si>
  <si>
    <t>名（漢字）</t>
  </si>
  <si>
    <t>姓（カナ）</t>
  </si>
  <si>
    <t>名（カナ）</t>
  </si>
  <si>
    <t>スカウト/面接・面談のリクエスト日</t>
  </si>
  <si>
    <t>進捗ステータス</t>
  </si>
  <si>
    <t>求人タイトル</t>
  </si>
  <si>
    <t>募集職種</t>
  </si>
  <si>
    <t>応募経路</t>
  </si>
  <si>
    <t>スカウト時のオプション</t>
  </si>
  <si>
    <t>就業状況</t>
  </si>
  <si>
    <t>年齢</t>
  </si>
  <si>
    <t>現住所（都道府県）</t>
  </si>
  <si>
    <t>現住所（以降の住所）</t>
  </si>
  <si>
    <t>配偶者有無</t>
  </si>
  <si>
    <t>現（前）年収（万円）</t>
  </si>
  <si>
    <t>最終学歴（区分）</t>
  </si>
  <si>
    <t>最終学歴（学校名）</t>
  </si>
  <si>
    <t>最終学歴（学部・学科・専攻）</t>
  </si>
  <si>
    <t>最終学歴（卒業年月）</t>
  </si>
  <si>
    <t>その他学歴</t>
  </si>
  <si>
    <t>母国語</t>
  </si>
  <si>
    <t>第2言語</t>
  </si>
  <si>
    <t>第2言語レベル</t>
  </si>
  <si>
    <t>第3言語</t>
  </si>
  <si>
    <t>第3言語レベル</t>
  </si>
  <si>
    <t>第4言語</t>
  </si>
  <si>
    <t>第4言語レベル</t>
  </si>
  <si>
    <t>第5言語</t>
  </si>
  <si>
    <t>第5言語レベル</t>
  </si>
  <si>
    <t>第6言語</t>
  </si>
  <si>
    <t>第6言語レベル</t>
  </si>
  <si>
    <t>第7言語</t>
  </si>
  <si>
    <t>第7言語レベル</t>
  </si>
  <si>
    <t>第8言語</t>
  </si>
  <si>
    <t>第8言語レベル</t>
  </si>
  <si>
    <t>第9言語</t>
  </si>
  <si>
    <t>第9言語レベル</t>
  </si>
  <si>
    <t>第10言語</t>
  </si>
  <si>
    <t>第10言語レベル</t>
  </si>
  <si>
    <t>TOEICスコア</t>
  </si>
  <si>
    <t>TOEFLスコア</t>
  </si>
  <si>
    <t>保有資格</t>
  </si>
  <si>
    <t>ポートフォリオURL</t>
  </si>
  <si>
    <t>経験企業数</t>
  </si>
  <si>
    <t>経験企業1（会社名）</t>
  </si>
  <si>
    <t>経験企業1（雇用形態）</t>
  </si>
  <si>
    <t>経験企業1（入社日）</t>
  </si>
  <si>
    <t>経験企業1（退社日）</t>
  </si>
  <si>
    <t>経験企業2（会社名）</t>
  </si>
  <si>
    <t>経験企業2（雇用形態）</t>
  </si>
  <si>
    <t>経験企業2（入社日）</t>
  </si>
  <si>
    <t>経験企業2（退社日）</t>
  </si>
  <si>
    <t>経験企業3（会社名）</t>
  </si>
  <si>
    <t>経験企業3（雇用形態）</t>
  </si>
  <si>
    <t>経験企業3（入社日）</t>
  </si>
  <si>
    <t>経験企業3（退社日）</t>
  </si>
  <si>
    <t>経験企業4（会社名）</t>
  </si>
  <si>
    <t>経験企業4（雇用形態）</t>
  </si>
  <si>
    <t>経験企業4（入社日）</t>
  </si>
  <si>
    <t>経験企業4（退社日）</t>
  </si>
  <si>
    <t>経験企業5（会社名）</t>
  </si>
  <si>
    <t>経験企業5（雇用形態）</t>
  </si>
  <si>
    <t>経験企業5（入社日）</t>
  </si>
  <si>
    <t>経験企業5（退社日）</t>
  </si>
  <si>
    <t>経験企業6（会社名）</t>
  </si>
  <si>
    <t>経験企業6（雇用形態）</t>
  </si>
  <si>
    <t>経験企業6（入社日）</t>
  </si>
  <si>
    <t>経験企業6（退社日）</t>
  </si>
  <si>
    <t>経験企業7（会社名）</t>
  </si>
  <si>
    <t>経験企業7（雇用形態）</t>
  </si>
  <si>
    <t>経験企業7（入社日）</t>
  </si>
  <si>
    <t>経験企業7（退社日）</t>
  </si>
  <si>
    <t>経験企業8（会社名）</t>
  </si>
  <si>
    <t>経験企業8（雇用形態）</t>
  </si>
  <si>
    <t>経験企業8（入社日）</t>
  </si>
  <si>
    <t>経験企業8（退社日）</t>
  </si>
  <si>
    <t>経験企業9（会社名）</t>
  </si>
  <si>
    <t>経験企業9（雇用形態）</t>
  </si>
  <si>
    <t>経験企業9（入社日）</t>
  </si>
  <si>
    <t>経験企業9（退社日）</t>
  </si>
  <si>
    <t>経験企業10（会社名）</t>
  </si>
  <si>
    <t>経験企業10（雇用形態）</t>
  </si>
  <si>
    <t>経験企業10（入社日）</t>
  </si>
  <si>
    <t>経験企業10（退社日）</t>
  </si>
  <si>
    <t>職務経歴・自己PR</t>
  </si>
  <si>
    <t>現在の業務形態</t>
  </si>
  <si>
    <t>経験職種</t>
  </si>
  <si>
    <t>現(直近)職種</t>
  </si>
  <si>
    <t>経験業種</t>
  </si>
  <si>
    <t>経験スキル</t>
  </si>
  <si>
    <t>経験ポジション</t>
  </si>
  <si>
    <t>経験担当工程</t>
  </si>
  <si>
    <t>経験開発手法</t>
  </si>
  <si>
    <t>マネジメント経験</t>
  </si>
  <si>
    <t>アピールポイント</t>
  </si>
  <si>
    <t>経験案件内容(インフラ)</t>
  </si>
  <si>
    <t>経験レイヤー(インフラ)</t>
  </si>
  <si>
    <t>クラウド・オンプレミス経験(インフラ)</t>
  </si>
  <si>
    <t>経験案件内容(PM)</t>
  </si>
  <si>
    <t>最大プロジェクトマネジメント規模(PM)</t>
  </si>
  <si>
    <t>顧客折衝経験(PM)</t>
  </si>
  <si>
    <t>希望の雇用形態</t>
  </si>
  <si>
    <t>希望スキル</t>
  </si>
  <si>
    <t>希望職種</t>
  </si>
  <si>
    <t>希望勤務地</t>
  </si>
  <si>
    <t>希望年収（万円）</t>
  </si>
  <si>
    <t>希望の転職時期</t>
  </si>
  <si>
    <t>求人の希望条件-業務形態</t>
  </si>
  <si>
    <t>求人の希望条件-リモートワーク</t>
  </si>
  <si>
    <t>求人の希望条件-企業規模</t>
  </si>
  <si>
    <t>希望の業務内容-新規事業立ち上げ</t>
  </si>
  <si>
    <t>希望の業務内容-ブレスト・要件定義フェーズへの参画</t>
  </si>
  <si>
    <t>希望の業務内容-組織づくり・メンバー育成</t>
  </si>
  <si>
    <t>希望の業務内容-PM・ディレクション</t>
  </si>
  <si>
    <t>希望の業務内容-サービス企画・施策提案</t>
  </si>
  <si>
    <t>希望の業務内容-技術選定・導入推進</t>
  </si>
  <si>
    <t>希望の業務内容-コーディング</t>
  </si>
  <si>
    <t>希望の業務内容-運用保守</t>
  </si>
  <si>
    <t>希望の技術領域-サーバーサイド</t>
  </si>
  <si>
    <t>希望の技術領域-フロントエンド</t>
  </si>
  <si>
    <t>希望の技術領域-スマホアプリ</t>
  </si>
  <si>
    <t>希望の技術領域-インフラ・ミドルウェア</t>
  </si>
  <si>
    <t>希望の技術領域-組込・制御</t>
  </si>
  <si>
    <t>希望の技術領域-AI・データ分析</t>
  </si>
  <si>
    <t>希望の技術領域-研究・要素技術</t>
  </si>
  <si>
    <t>希望の働き方</t>
  </si>
  <si>
    <t>その他希望条件</t>
  </si>
  <si>
    <t>JLPTレベル</t>
  </si>
  <si>
    <t>プログラミングスクール受講経験</t>
  </si>
  <si>
    <t>プログラミングスクール受講期間</t>
  </si>
  <si>
    <t>メモ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</si>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</sst>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0" fillId="0" borderId="0" xfId="0" applyFont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0" fontId="0" fillId="35" borderId="0" xfId="0" applyFill="1" applyAlignment="1">
      <alignment vertical="center" wrapText="1"/>
    </xf>
    <xf numFmtId="0" fontId="0" fillId="34" borderId="0" xfId="0" applyFill="1" applyAlignment="1">
      <alignment vertical="center" wrapText="1"/>
    </xf>
    <xf numFmtId="0" fontId="0" fillId="33" borderId="0" xfId="0" applyFill="1">
      <alignment vertical="center"/>
    </xf>
    <xf numFmtId="56" fontId="0" fillId="0" borderId="0" xfId="0" applyNumberFormat="1">
      <alignment vertical="center"/>
    </xf>
    <xf numFmtId="0" fontId="19" fillId="0" borderId="0" xfId="42">
      <alignment vertical="center"/>
    </xf>
    <xf numFmtId="17" fontId="0" fillId="0" borderId="0" xfId="0" applyNumberForma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31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4"/>
  <sheetViews>
    <sheetView tabSelected="1" zoomScale="85" zoomScaleNormal="85" workbookViewId="0"/>
  </sheetViews>
  <sheetFormatPr defaultColWidth="8.83203125" defaultRowHeight="18" x14ac:dyDescent="0.55000000000000004"/>
  <cols>
    <col min="1" max="1" width="17.33203125" customWidth="1"/>
    <col min="2" max="2" width="10" customWidth="1"/>
    <col min="11" max="11" width="8.6640625" style="2"/>
    <col min="18" max="19" width="26" style="3" customWidth="1"/>
  </cols>
  <sheetData>
    <row r="1" spans="1:61" x14ac:dyDescent="0.55000000000000004">
      <c r="A1" s="9" t="s">
        <v>3</v>
      </c>
      <c r="B1" s="9" t="s">
        <v>4</v>
      </c>
      <c r="C1" s="9" t="s">
        <v>0</v>
      </c>
      <c r="D1" s="9" t="s">
        <v>5</v>
      </c>
      <c r="E1" s="9" t="s">
        <v>6</v>
      </c>
      <c r="F1" s="9" t="s">
        <v>7</v>
      </c>
      <c r="G1" s="9" t="s">
        <v>8</v>
      </c>
      <c r="H1" t="s">
        <v>9</v>
      </c>
      <c r="I1" s="9" t="s">
        <v>1</v>
      </c>
      <c r="J1" s="9" t="s">
        <v>2</v>
      </c>
      <c r="K1" s="2" t="s">
        <v>10</v>
      </c>
      <c r="L1" s="9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7" t="s">
        <v>17</v>
      </c>
      <c r="S1" s="8" t="s">
        <v>18</v>
      </c>
      <c r="T1" s="9" t="s">
        <v>19</v>
      </c>
      <c r="U1" s="9" t="s">
        <v>20</v>
      </c>
      <c r="V1" t="s">
        <v>21</v>
      </c>
      <c r="W1" t="s">
        <v>22</v>
      </c>
      <c r="X1" s="9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s="9" t="s">
        <v>34</v>
      </c>
      <c r="AJ1" t="s">
        <v>35</v>
      </c>
      <c r="AK1" t="s">
        <v>36</v>
      </c>
      <c r="AL1" s="9" t="s">
        <v>37</v>
      </c>
      <c r="AM1" t="s">
        <v>38</v>
      </c>
      <c r="AN1" s="9" t="s">
        <v>39</v>
      </c>
      <c r="AO1" s="9" t="s">
        <v>40</v>
      </c>
      <c r="AP1" s="9" t="s">
        <v>41</v>
      </c>
      <c r="AQ1" t="s">
        <v>42</v>
      </c>
      <c r="AR1" t="s">
        <v>43</v>
      </c>
      <c r="AS1" s="9" t="s">
        <v>44</v>
      </c>
      <c r="AT1" t="s">
        <v>45</v>
      </c>
      <c r="AU1" s="9" t="s">
        <v>46</v>
      </c>
      <c r="AV1" s="9" t="s">
        <v>47</v>
      </c>
      <c r="AW1" s="9" t="s">
        <v>48</v>
      </c>
      <c r="AX1" t="s">
        <v>49</v>
      </c>
      <c r="AY1" t="s">
        <v>50</v>
      </c>
      <c r="AZ1" s="9" t="s">
        <v>51</v>
      </c>
      <c r="BA1" t="s">
        <v>52</v>
      </c>
      <c r="BB1" s="9" t="s">
        <v>53</v>
      </c>
      <c r="BC1" s="9" t="s">
        <v>54</v>
      </c>
      <c r="BD1" s="9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A2" t="str">
        <f>IF(元データ!J2="","",元データ!J2)</f>
        <v/>
      </c>
      <c r="B2" t="str">
        <f>IF(元データ!F2="","",TEXT(元データ!F2,"yyyy/m/d"))</f>
        <v/>
      </c>
      <c r="C2" t="str">
        <f>IF(元データ!B2="","",元データ!B2)&amp;IF(元データ!C2="",""," "&amp;元データ!C2)</f>
        <v/>
      </c>
      <c r="D2" t="str">
        <f>IF(元データ!D2="","",元データ!D2)&amp;IF(元データ!E2="",""," "&amp;元データ!E2)</f>
        <v/>
      </c>
      <c r="E2" t="str">
        <f>IF(元データ!R2="","",TEXT(元データ!R2,"0##########"))</f>
        <v/>
      </c>
      <c r="F2" t="str">
        <f>IF(元データ!Q2="","",元データ!Q2)</f>
        <v/>
      </c>
      <c r="G2" t="str">
        <f>IF(元データ!CQ2="","",元データ!CQ2)</f>
        <v/>
      </c>
      <c r="H2" t="s">
        <v>194</v>
      </c>
      <c r="I2" t="str">
        <f>IF(元データ!N2="","",TEXT(元データ!N2,"yyyy/m/d"))</f>
        <v/>
      </c>
      <c r="J2" t="str">
        <f>IF(元データ!P2="","",元データ!P2)</f>
        <v/>
      </c>
      <c r="K2" t="s">
        <v>194</v>
      </c>
      <c r="L2" t="str">
        <f>IF(元データ!S2="","",元データ!S2)&amp;IF(元データ!T2="","",元データ!T2)</f>
        <v/>
      </c>
      <c r="N2" t="s">
        <v>194</v>
      </c>
      <c r="O2" t="s">
        <v>194</v>
      </c>
      <c r="P2" t="s">
        <v>194</v>
      </c>
      <c r="Q2" t="s">
        <v>194</v>
      </c>
      <c r="R2" t="str">
        <f>IF(元データ!A2="","【候補者ID】","【候補者ID】"&amp;元データ!A2)&amp;CHAR(10)&amp;
IF(元データ!G2="","【スカウト/面接・面談のリクエスト日】","【スカウト/面接・面談のリクエスト日】"&amp;TEXT(元データ!G2,"yyyy/m/d"))&amp;CHAR(10)&amp;
IF(元データ!H2="","【進捗ステータス】","【進捗ステータス】"&amp;元データ!H2)&amp;CHAR(10)&amp;
IF(元データ!I2="","【求人タイトル】","【求人タイトル】"&amp;元データ!I2)&amp;CHAR(10)&amp;
IF(元データ!K2="","【応募経路】","【応募経路】"&amp;元データ!K2)&amp;CHAR(10)&amp;
IF(元データ!L2="","【スカウト時のオプション】","【スカウト時のオプション】"&amp;元データ!L2)&amp;CHAR(10)&amp;
IF(元データ!M2="","【就業状況】","【就業状況】"&amp;元データ!M2)&amp;CHAR(10)&amp;
IF(元データ!O2="","【年齢】","【年齢】"&amp;元データ!O2)&amp;CHAR(10)&amp;
IF(元データ!U2="","【配偶者有無】","【配偶者有無】"&amp;元データ!U2)&amp;CHAR(10)&amp;
IF(元データ!V2="","【現（前）年収（万円）】","【現（前）年収（万円）】"&amp;元データ!V2)&amp;CHAR(10)&amp;
IF(元データ!W2="","【最終学歴（区分）】","【最終学歴（区分）】"&amp;元データ!W2)&amp;CHAR(10)&amp;
IF(元データ!AA2="","【その他学歴】","【その他学歴】"&amp;元データ!AA2)&amp;CHAR(10)&amp;
IF(元データ!AB2="","【母国語】","【母国語】"&amp;元データ!AB2)&amp;CHAR(10)&amp;
IF(元データ!AC2="","【第2言語】","【第2言語】"&amp;元データ!AC2)&amp;CHAR(10)&amp;
IF(元データ!AD2="","【第2言語レベル】","【第2言語レベル】"&amp;元データ!AD2)&amp;CHAR(10)&amp;
IF(元データ!AE2="","【第3言語】","【第3言語】"&amp;元データ!AE2)&amp;CHAR(10)&amp;
IF(元データ!AF2="","【第3言語レベル】","【第3言語レベル】"&amp;元データ!AF2)&amp;CHAR(10)&amp;
IF(元データ!AG2="","【第4言語】","【第4言語】"&amp;元データ!AG2)&amp;CHAR(10)&amp;
IF(元データ!AH2="","【第4言語レベル】","【第4言語レベル】"&amp;元データ!AH2)&amp;CHAR(10)&amp;
IF(元データ!AI2="","【第5言語】","【第5言語】"&amp;元データ!AI2)&amp;CHAR(10)&amp;
IF(元データ!AJ2="","【第5言語レベル】","【第5言語レベル】"&amp;元データ!AJ2)&amp;CHAR(10)&amp;
IF(元データ!AK2="","【第6言語】","【第6言語】"&amp;元データ!AK2)&amp;CHAR(10)&amp;
IF(元データ!AL2="","【第6言語レベル】","【第6言語レベル】"&amp;元データ!AL2)&amp;CHAR(10)&amp;
IF(元データ!AM2="","【第7言語】","【第7言語】"&amp;元データ!AM2)&amp;CHAR(10)&amp;
IF(元データ!AN2="","【第7言語レベル】","【第7言語レベル】"&amp;元データ!AN2)&amp;CHAR(10)&amp;
IF(元データ!AO2="","【第8言語】","【第8言語】"&amp;元データ!AO2)&amp;CHAR(10)&amp;
IF(元データ!AP2="","【第8言語レベル】","【第8言語レベル】"&amp;元データ!AP2)&amp;CHAR(10)&amp;
IF(元データ!AQ2="","【第9言語】","【第9言語】"&amp;元データ!AQ2)&amp;CHAR(10)&amp;
IF(元データ!AR2="","【第9言語レベル】","【第9言語レベル】"&amp;元データ!AR2)&amp;CHAR(10)&amp;
IF(元データ!AS2="","【第10言語】","【第10言語】"&amp;元データ!AS2)&amp;CHAR(10)&amp;
IF(元データ!AT2="","【第10言語レベル】","【第10言語レベル】"&amp;元データ!AT2)&amp;CHAR(10)&amp;
IF(元データ!AU2="","【TOEICスコア】","【TOEICスコア】"&amp;元データ!AU2)&amp;CHAR(10)&amp;
IF(元データ!AV2="","【TOEFLスコア】","【TOEFLスコア】"&amp;元データ!AV2)&amp;CHAR(10)&amp;
IF(元データ!AX2="","【ポートフォリオURL】","【ポートフォリオURL】"&amp;元データ!AX2)&amp;CHAR(10)&amp;
IF(元データ!AY2="","【経験企業数】","【経験企業数】"&amp;元データ!AY2)&amp;CHAR(10)&amp;
IF(元データ!BL2="","【経験企業4（会社名）】","【経験企業4（会社名）】"&amp;元データ!BL2)&amp;CHAR(10)&amp;
IF(元データ!BM2="","【経験企業4（雇用形態）】","【経験企業4（雇用形態）】"&amp;元データ!BM2)&amp;CHAR(10)&amp;
IF(元データ!BN2="","【経験企業4（入社日）】","【経験企業4（入社日）】"&amp;TEXT(元データ!BN2,"yyyy/m/d"))&amp;CHAR(10)&amp;
IF(元データ!BO2="","【経験企業4（退社日）】","【経験企業4（退社日）】"&amp;TEXT(元データ!BO2,"yyyy/m/d"))&amp;CHAR(10)&amp;
IF(元データ!BP2="","【経験企業5（会社名）】","【経験企業5（会社名）】"&amp;元データ!BP2)&amp;CHAR(10)&amp;
IF(元データ!BQ2="","【経験企業5（雇用形態）】","【経験企業5（雇用形態）】"&amp;元データ!BQ2)&amp;CHAR(10)&amp;
IF(元データ!BR2="","【経験企業5（入社日）】","【経験企業5（入社日）】"&amp;TEXT(元データ!BR2,"yyyy/m/d"))&amp;CHAR(10)&amp;
IF(元データ!BS2="","【経験企業5（退社日）】","【経験企業5（退社日）】"&amp;TEXT(元データ!BS2,"yyyy/m/d"))&amp;CHAR(10)&amp;
IF(元データ!BT2="","【経験企業6（会社名）】","【経験企業6（会社名）】"&amp;元データ!BT2)&amp;CHAR(10)&amp;
IF(元データ!BU2="","【経験企業6（雇用形態）】","【経験企業6（雇用形態）】"&amp;元データ!BU2)&amp;CHAR(10)&amp;
IF(元データ!BV2="","【経験企業6（入社日）】","【経験企業6（入社日）】"&amp;TEXT(元データ!BV2,"yyyy/m/d"))&amp;CHAR(10)&amp;
IF(元データ!BW2="","【経験企業6（退社日）】","【経験企業6（退社日）】"&amp;TEXT(元データ!BW2,"yyyy/m/d"))&amp;CHAR(10)&amp;
IF(元データ!BX2="","【経験企業7（会社名）】","【経験企業7（会社名）】"&amp;元データ!BX2)&amp;CHAR(10)&amp;
IF(元データ!BY2="","【経験企業7（雇用形態）】","【経験企業7（雇用形態）】"&amp;元データ!BY2)&amp;CHAR(10)&amp;
IF(元データ!BZ2="","【経験企業7（入社日）】","【経験企業7（入社日）】"&amp;TEXT(元データ!BZ2,"yyyy/m/d"))&amp;CHAR(10)&amp;
IF(元データ!CA2="","【経験企業7（退社日）】","【経験企業7（退社日）】"&amp;TEXT(元データ!CA2,"yyyy/m/d"))&amp;CHAR(10)&amp;
IF(元データ!CB2="","【経験企業8（会社名）】","【経験企業8（会社名）】"&amp;元データ!CB2)&amp;CHAR(10)&amp;
IF(元データ!CC2="","【経験企業8（雇用形態）】","【経験企業8（雇用形態）】"&amp;元データ!CC2)&amp;CHAR(10)&amp;
IF(元データ!CD2="","【経験企業8（入社日）】","【経験企業8（入社日）】"&amp;TEXT(元データ!CD2,"yyyy/m/d"))&amp;CHAR(10)&amp;
IF(元データ!CE2="","【経験企業8（退社日）】","【経験企業8（退社日）】"&amp;TEXT(元データ!CE2,"yyyy/m/d"))&amp;CHAR(10)&amp;
IF(元データ!CF2="","【経験企業9（会社名）】","【経験企業9（会社名）】"&amp;元データ!CF2)&amp;CHAR(10)&amp;
IF(元データ!CG2="","【経験企業9（雇用形態）】","【経験企業9（雇用形態）】"&amp;元データ!CG2)&amp;CHAR(10)&amp;
IF(元データ!CH2="","【経験企業9（入社日）】","【経験企業9（入社日）】"&amp;TEXT(元データ!CH2,"yyyy/m/d"))&amp;CHAR(10)&amp;
IF(元データ!CI2="","【経験企業9（退社日）】","【経験企業9（退社日）】"&amp;TEXT(元データ!CI2,"yyyy/m/d"))&amp;CHAR(10)&amp;
IF(元データ!CJ2="","【経験企業10（会社名）】","【経験企業10（会社名）】"&amp;元データ!CJ2)&amp;CHAR(10)&amp;
IF(元データ!CK2="","【経験企業10（雇用形態）】","【経験企業10（雇用形態）】"&amp;元データ!CK2)&amp;CHAR(10)&amp;
IF(元データ!CL2="","【経験企業10（入社日）】","【経験企業10（入社日）】"&amp;TEXT(元データ!CL2,"yyyy/m/d"))&amp;CHAR(10)&amp;
IF(元データ!CM2="","【経験企業10（退社日）】","【経験企業10（退社日）】"&amp;TEXT(元データ!CM2,"yyyy/m/d"))&amp;CHAR(10)&amp;
IF(元データ!CN2="","【職務経歴・自己PR】","【職務経歴・自己PR】"&amp;元データ!CN2)&amp;CHAR(10)&amp;
IF(元データ!CO2="","【現在の業務形態】","【現在の業務形態】"&amp;元データ!CO2)&amp;CHAR(10)&amp;
IF(元データ!CP2="","【経験職種】","【経験職種】"&amp;元データ!CP2)&amp;CHAR(10)&amp;
IF(元データ!CR2="","【経験業種】","【経験業種】"&amp;元データ!CR2)&amp;CHAR(10)&amp;
IF(元データ!CS2="","【経験スキル】","【経験スキル】"&amp;元データ!CS2)&amp;CHAR(10)&amp;
IF(元データ!CT2="","【経験ポジション】","【経験ポジション】"&amp;元データ!CT2)&amp;CHAR(10)&amp;
IF(元データ!CU2="","【経験担当工程】","【経験担当工程】"&amp;元データ!CU2)&amp;CHAR(10)&amp;
IF(元データ!CV2="","【経験開発手法】","【経験開発手法】"&amp;元データ!CV2)&amp;CHAR(10)&amp;
IF(元データ!CW2="","【マネジメント経験】","【マネジメント経験】"&amp;元データ!CW2)&amp;CHAR(10)&amp;
IF(元データ!CX2="","【アピールポイント】","【アピールポイント】"&amp;元データ!CX2)&amp;CHAR(10)&amp;
IF(元データ!CY2="","【経験案件内容(インフラ)】","【経験案件内容(インフラ)】"&amp;元データ!CY2)&amp;CHAR(10)&amp;
IF(元データ!CZ2="","【経験レイヤー(インフラ)】","【経験レイヤー(インフラ)】"&amp;元データ!CZ2)&amp;CHAR(10)&amp;
IF(元データ!DA2="","【クラウド・オンプレミス経験(インフラ)】","【クラウド・オンプレミス経験(インフラ)】"&amp;元データ!DA2)&amp;CHAR(10)&amp;
IF(元データ!DB2="","【経験案件内容(PM)】","【経験案件内容(PM)】"&amp;元データ!DB2)&amp;CHAR(10)&amp;
IF(元データ!DC2="","【最大プロジェクトマネジメント規模(PM)】","【最大プロジェクトマネジメント規模(PM)】"&amp;元データ!DC2)&amp;CHAR(10)&amp;
IF(元データ!DD2="","【顧客折衝経験(PM)】","【顧客折衝経験(PM)】"&amp;元データ!DD2)&amp;CHAR(10)&amp;
IF(元データ!EE2="","【JLPTレベル】","【JLPTレベル】"&amp;元データ!EE2)&amp;CHAR(10)&amp;
IF(元データ!EF2="","【プログラミングスクール受講経験】","【プログラミングスクール受講経験】"&amp;元データ!EF2)&amp;CHAR(10)&amp;
IF(元データ!EG2="","【プログラミングスクール受講期間】","【プログラミングスクール受講期間】"&amp;元データ!EG2)&amp;CHAR(10)&amp;
IF(元データ!EH2="","【メモ】","【メモ】"&amp;元データ!EH2)</f>
        <v>【候補者ID】
【スカウト/面接・面談のリクエスト日】
【進捗ステータス】
【求人タイトル】
【応募経路】
【スカウト時のオプション】
【就業状況】
【年齢】
【配偶者有無】
【現（前）年収（万円）】
【最終学歴（区分）】
【その他学歴】
【母国語】
【第2言語】
【第2言語レベル】
【第3言語】
【第3言語レベル】
【第4言語】
【第4言語レベル】
【第5言語】
【第5言語レベル】
【第6言語】
【第6言語レベル】
【第7言語】
【第7言語レベル】
【第8言語】
【第8言語レベル】
【第9言語】
【第9言語レベル】
【第10言語】
【第10言語レベル】
【TOEICスコア】
【TOEFLスコア】
【ポートフォリオURL】
【経験企業数】
【経験企業4（会社名）】
【経験企業4（雇用形態）】
【経験企業4（入社日）】
【経験企業4（退社日）】
【経験企業5（会社名）】
【経験企業5（雇用形態）】
【経験企業5（入社日）】
【経験企業5（退社日）】
【経験企業6（会社名）】
【経験企業6（雇用形態）】
【経験企業6（入社日）】
【経験企業6（退社日）】
【経験企業7（会社名）】
【経験企業7（雇用形態）】
【経験企業7（入社日）】
【経験企業7（退社日）】
【経験企業8（会社名）】
【経験企業8（雇用形態）】
【経験企業8（入社日）】
【経験企業8（退社日）】
【経験企業9（会社名）】
【経験企業9（雇用形態）】
【経験企業9（入社日）】
【経験企業9（退社日）】
【経験企業10（会社名）】
【経験企業10（雇用形態）】
【経験企業10（入社日）】
【経験企業10（退社日）】
【職務経歴・自己PR】
【現在の業務形態】
【経験職種】
【経験業種】
【経験スキル】
【経験ポジション】
【経験担当工程】
【経験開発手法】
【マネジメント経験】
【アピールポイント】
【経験案件内容(インフラ)】
【経験レイヤー(インフラ)】
【クラウド・オンプレミス経験(インフラ)】
【経験案件内容(PM)】
【最大プロジェクトマネジメント規模(PM)】
【顧客折衝経験(PM)】
【JLPTレベル】
【プログラミングスクール受講経験】
【プログラミングスクール受講期間】
【メモ】</v>
      </c>
      <c r="S2" t="str">
        <f>IF(元データ!DE2="","【希望の雇用形態】","【希望の雇用形態】"&amp;元データ!DE2)&amp;CHAR(10)&amp;
IF(元データ!DF2="","【希望スキル】","【希望スキル】"&amp;元データ!DF2)&amp;CHAR(10)&amp;
IF(元データ!DG2="","【希望職種】","【希望職種】"&amp;元データ!DG2)&amp;CHAR(10)&amp;
IF(元データ!DH2="","【希望勤務地】","【希望勤務地】"&amp;元データ!DH2)&amp;CHAR(10)&amp;
IF(元データ!DI2="","【希望年収（万円）】","【希望年収（万円）】"&amp;元データ!DI2)&amp;CHAR(10)&amp;
IF(元データ!DJ2="","【希望の転職時期】","【希望の転職時期】"&amp;元データ!DJ2)&amp;CHAR(10)&amp;
IF(元データ!DK2="","【求人の希望条件-業務形態】","【求人の希望条件-業務形態】"&amp;元データ!DK2)&amp;CHAR(10)&amp;
IF(元データ!DL2="","【求人の希望条件-リモートワーク】","【求人の希望条件-リモートワーク】"&amp;元データ!DL2)&amp;CHAR(10)&amp;
IF(元データ!DM2="","【求人の希望条件-企業規模】","【求人の希望条件-企業規模】"&amp;元データ!DM2)&amp;CHAR(10)&amp;
IF(元データ!DN2="","【希望の業務内容-新規事業立ち上げ】","【希望の業務内容-新規事業立ち上げ】"&amp;元データ!DN2)&amp;CHAR(10)&amp;
IF(元データ!DO2="","【希望の業務内容-ブレスト・要件定義フェーズへの参画】","【希望の業務内容-ブレスト・要件定義フェーズへの参画】"&amp;元データ!DO2)&amp;CHAR(10)&amp;
IF(元データ!DP2="","【希望の業務内容-組織づくり・メンバー育成】","【希望の業務内容-組織づくり・メンバー育成】"&amp;元データ!DP2)&amp;CHAR(10)&amp;
IF(元データ!DQ2="","【希望の業務内容-PM・ディレクション】","【希望の業務内容-PM・ディレクション】"&amp;元データ!DQ2)&amp;CHAR(10)&amp;
IF(元データ!DR2="","【希望の業務内容-サービス企画・施策提案】","【希望の業務内容-サービス企画・施策提案】"&amp;元データ!DR2)&amp;CHAR(10)&amp;
IF(元データ!DS2="","【希望の業務内容-技術選定・導入推進】","【希望の業務内容-技術選定・導入推進】"&amp;元データ!DS2)&amp;CHAR(10)&amp;
IF(元データ!DT2="","【希望の業務内容-コーディング】","【希望の業務内容-コーディング】"&amp;元データ!DT2)&amp;CHAR(10)&amp;
IF(元データ!DU2="","【希望の業務内容-運用保守】","【希望の業務内容-運用保守】"&amp;元データ!DU2)&amp;CHAR(10)&amp;
IF(元データ!DV2="","【希望の技術領域-サーバーサイド】","【希望の技術領域-サーバーサイド】"&amp;元データ!DV2)&amp;CHAR(10)&amp;
IF(元データ!DW2="","【希望の技術領域-フロントエンド】","【希望の技術領域-フロントエンド】"&amp;元データ!DW2)&amp;CHAR(10)&amp;
IF(元データ!DX2="","【希望の技術領域-スマホアプリ】","【希望の技術領域-スマホアプリ】"&amp;元データ!DX2)&amp;CHAR(10)&amp;
IF(元データ!DY2="","【希望の技術領域-インフラ・ミドルウェア】","【希望の技術領域-インフラ・ミドルウェア】"&amp;元データ!DY2)&amp;CHAR(10)&amp;
IF(元データ!DZ2="","【希望の技術領域-組込・制御】","【希望の技術領域-組込・制御】"&amp;元データ!DZ2)&amp;CHAR(10)&amp;
IF(元データ!EA2="","【希望の技術領域-AI・データ分析】","【希望の技術領域-AI・データ分析】"&amp;元データ!EA2)&amp;CHAR(10)&amp;
IF(元データ!EB2="","【希望の技術領域-研究・要素技術】","【希望の技術領域-研究・要素技術】"&amp;元データ!EB2)&amp;CHAR(10)&amp;
IF(元データ!EC2="","【希望の働き方】","【希望の働き方】"&amp;元データ!EC2)&amp;CHAR(10)&amp;
IF(元データ!ED2="","【その他希望条件】","【その他希望条件】"&amp;元データ!ED2)</f>
        <v>【希望の雇用形態】
【希望スキル】
【希望職種】
【希望勤務地】
【希望年収（万円）】
【希望の転職時期】
【求人の希望条件-業務形態】
【求人の希望条件-リモートワーク】
【求人の希望条件-企業規模】
【希望の業務内容-新規事業立ち上げ】
【希望の業務内容-ブレスト・要件定義フェーズへの参画】
【希望の業務内容-組織づくり・メンバー育成】
【希望の業務内容-PM・ディレクション】
【希望の業務内容-サービス企画・施策提案】
【希望の業務内容-技術選定・導入推進】
【希望の業務内容-コーディング】
【希望の業務内容-運用保守】
【希望の技術領域-サーバーサイド】
【希望の技術領域-フロントエンド】
【希望の技術領域-スマホアプリ】
【希望の技術領域-インフラ・ミドルウェア】
【希望の技術領域-組込・制御】
【希望の技術領域-AI・データ分析】
【希望の技術領域-研究・要素技術】
【希望の働き方】
【その他希望条件】</v>
      </c>
      <c r="T2" t="str">
        <f>IF(元データ!X2="","",元データ!X2)</f>
        <v/>
      </c>
      <c r="U2" t="str">
        <f>IF(元データ!Y2="","",元データ!Y2)</f>
        <v/>
      </c>
      <c r="V2" t="s">
        <v>194</v>
      </c>
      <c r="W2" t="s">
        <v>194</v>
      </c>
      <c r="X2" t="str">
        <f>IF(元データ!Z2="","",TEXT(元データ!Z2,"yyyy/m/d"))</f>
        <v/>
      </c>
      <c r="Y2" t="s">
        <v>194</v>
      </c>
      <c r="Z2" t="s">
        <v>194</v>
      </c>
      <c r="AA2" t="s">
        <v>194</v>
      </c>
      <c r="AB2" t="s">
        <v>194</v>
      </c>
      <c r="AC2" t="s">
        <v>194</v>
      </c>
      <c r="AD2" t="s">
        <v>194</v>
      </c>
      <c r="AE2" t="s">
        <v>194</v>
      </c>
      <c r="AF2" t="s">
        <v>194</v>
      </c>
      <c r="AG2" t="s">
        <v>194</v>
      </c>
      <c r="AH2" t="s">
        <v>194</v>
      </c>
      <c r="AI2" t="str">
        <f>IF(元データ!AZ2="","",元データ!AZ2)</f>
        <v/>
      </c>
      <c r="AJ2" t="s">
        <v>194</v>
      </c>
      <c r="AK2" t="s">
        <v>194</v>
      </c>
      <c r="AL2" t="str">
        <f>IF(元データ!BA2="","",元データ!BA2)</f>
        <v/>
      </c>
      <c r="AM2" t="s">
        <v>194</v>
      </c>
      <c r="AN2" t="str">
        <f>IF(元データ!BB2="","",TEXT(元データ!BB2,"yyyy/m/d"))</f>
        <v/>
      </c>
      <c r="AO2" t="str">
        <f>IF(元データ!BC2="","",TEXT(元データ!BC2,"yyyy/m/d"))</f>
        <v/>
      </c>
      <c r="AP2" t="str">
        <f>IF(元データ!BD2="","",元データ!BD2)</f>
        <v/>
      </c>
      <c r="AQ2" t="s">
        <v>194</v>
      </c>
      <c r="AR2" t="s">
        <v>194</v>
      </c>
      <c r="AS2" t="str">
        <f>IF(元データ!BE2="","",元データ!BE2)</f>
        <v/>
      </c>
      <c r="AT2" t="s">
        <v>194</v>
      </c>
      <c r="AU2" t="str">
        <f>IF(元データ!BF2="","",TEXT(元データ!BF2,"yyyy/m/d"))</f>
        <v/>
      </c>
      <c r="AV2" t="str">
        <f>IF(元データ!BG2="","",TEXT(元データ!BG2,"yyyy/m/d"))</f>
        <v/>
      </c>
      <c r="AW2" t="str">
        <f>IF(元データ!BH2="","",元データ!BH2)</f>
        <v/>
      </c>
      <c r="AX2" t="s">
        <v>194</v>
      </c>
      <c r="AY2" t="s">
        <v>194</v>
      </c>
      <c r="AZ2" t="str">
        <f>IF(元データ!BI2="","",元データ!BI2)</f>
        <v/>
      </c>
      <c r="BA2" t="s">
        <v>194</v>
      </c>
      <c r="BB2" t="str">
        <f>IF(元データ!BK2="","",TEXT(元データ!BK2,"yyyy/m/d"))</f>
        <v/>
      </c>
      <c r="BC2" t="str">
        <f>IF(元データ!BJ2="","",TEXT(元データ!BJ2,"yyyy/m/d"))</f>
        <v/>
      </c>
      <c r="BD2" t="str">
        <f>IF(元データ!AW2="","",元データ!AW2)</f>
        <v/>
      </c>
      <c r="BE2" t="s">
        <v>194</v>
      </c>
      <c r="BF2" t="s">
        <v>194</v>
      </c>
      <c r="BG2" t="s">
        <v>194</v>
      </c>
      <c r="BH2" t="s">
        <v>194</v>
      </c>
      <c r="BI2" t="s">
        <v>194</v>
      </c>
    </row>
    <row r="3" spans="1:61" x14ac:dyDescent="0.55000000000000004">
      <c r="K3"/>
    </row>
    <row r="4" spans="1:61" x14ac:dyDescent="0.55000000000000004">
      <c r="K4"/>
      <c r="P4" s="4"/>
      <c r="Q4" s="4"/>
      <c r="R4" s="4"/>
      <c r="S4" s="4"/>
    </row>
  </sheetData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H2"/>
  <sheetViews>
    <sheetView zoomScale="85" zoomScaleNormal="85" workbookViewId="0"/>
  </sheetViews>
  <sheetFormatPr defaultColWidth="8.83203125" defaultRowHeight="18" x14ac:dyDescent="0.55000000000000004"/>
  <cols>
    <col min="5" max="17" width="8.6640625" customWidth="1"/>
    <col min="18" max="18" width="12.5" customWidth="1"/>
    <col min="23" max="23" width="12.5" bestFit="1" customWidth="1"/>
    <col min="54" max="55" width="9.58203125" bestFit="1" customWidth="1"/>
    <col min="58" max="59" width="9.58203125" bestFit="1" customWidth="1"/>
    <col min="62" max="63" width="9.58203125" bestFit="1" customWidth="1"/>
    <col min="230" max="230" width="9.6640625" bestFit="1" customWidth="1"/>
  </cols>
  <sheetData>
    <row r="1" spans="1:138" x14ac:dyDescent="0.55000000000000004">
      <c r="A1" s="6" t="s">
        <v>61</v>
      </c>
      <c r="B1" s="9" t="s">
        <v>62</v>
      </c>
      <c r="C1" s="9" t="s">
        <v>63</v>
      </c>
      <c r="D1" s="9" t="s">
        <v>64</v>
      </c>
      <c r="E1" s="9" t="s">
        <v>65</v>
      </c>
      <c r="F1" s="9" t="s">
        <v>4</v>
      </c>
      <c r="G1" s="6" t="s">
        <v>66</v>
      </c>
      <c r="H1" s="6" t="s">
        <v>67</v>
      </c>
      <c r="I1" s="6" t="s">
        <v>68</v>
      </c>
      <c r="J1" s="9" t="s">
        <v>69</v>
      </c>
      <c r="K1" s="6" t="s">
        <v>70</v>
      </c>
      <c r="L1" s="6" t="s">
        <v>71</v>
      </c>
      <c r="M1" s="6" t="s">
        <v>72</v>
      </c>
      <c r="N1" s="9" t="s">
        <v>1</v>
      </c>
      <c r="O1" s="6" t="s">
        <v>73</v>
      </c>
      <c r="P1" s="9" t="s">
        <v>2</v>
      </c>
      <c r="Q1" s="9" t="s">
        <v>7</v>
      </c>
      <c r="R1" s="9" t="s">
        <v>6</v>
      </c>
      <c r="S1" s="9" t="s">
        <v>74</v>
      </c>
      <c r="T1" s="9" t="s">
        <v>75</v>
      </c>
      <c r="U1" s="6" t="s">
        <v>76</v>
      </c>
      <c r="V1" s="6" t="s">
        <v>77</v>
      </c>
      <c r="W1" s="6" t="s">
        <v>78</v>
      </c>
      <c r="X1" s="9" t="s">
        <v>79</v>
      </c>
      <c r="Y1" s="9" t="s">
        <v>80</v>
      </c>
      <c r="Z1" s="9" t="s">
        <v>81</v>
      </c>
      <c r="AA1" s="6" t="s">
        <v>82</v>
      </c>
      <c r="AB1" s="6" t="s">
        <v>83</v>
      </c>
      <c r="AC1" s="6" t="s">
        <v>84</v>
      </c>
      <c r="AD1" s="6" t="s">
        <v>85</v>
      </c>
      <c r="AE1" s="6" t="s">
        <v>86</v>
      </c>
      <c r="AF1" s="6" t="s">
        <v>87</v>
      </c>
      <c r="AG1" s="6" t="s">
        <v>88</v>
      </c>
      <c r="AH1" s="6" t="s">
        <v>89</v>
      </c>
      <c r="AI1" s="6" t="s">
        <v>90</v>
      </c>
      <c r="AJ1" s="6" t="s">
        <v>91</v>
      </c>
      <c r="AK1" s="6" t="s">
        <v>92</v>
      </c>
      <c r="AL1" s="6" t="s">
        <v>93</v>
      </c>
      <c r="AM1" s="6" t="s">
        <v>94</v>
      </c>
      <c r="AN1" s="6" t="s">
        <v>95</v>
      </c>
      <c r="AO1" s="6" t="s">
        <v>96</v>
      </c>
      <c r="AP1" s="6" t="s">
        <v>97</v>
      </c>
      <c r="AQ1" s="6" t="s">
        <v>98</v>
      </c>
      <c r="AR1" s="6" t="s">
        <v>99</v>
      </c>
      <c r="AS1" s="6" t="s">
        <v>100</v>
      </c>
      <c r="AT1" s="6" t="s">
        <v>101</v>
      </c>
      <c r="AU1" s="6" t="s">
        <v>102</v>
      </c>
      <c r="AV1" s="6" t="s">
        <v>103</v>
      </c>
      <c r="AW1" s="9" t="s">
        <v>104</v>
      </c>
      <c r="AX1" s="6" t="s">
        <v>105</v>
      </c>
      <c r="AY1" s="6" t="s">
        <v>106</v>
      </c>
      <c r="AZ1" s="9" t="s">
        <v>107</v>
      </c>
      <c r="BA1" s="9" t="s">
        <v>108</v>
      </c>
      <c r="BB1" s="9" t="s">
        <v>109</v>
      </c>
      <c r="BC1" s="9" t="s">
        <v>110</v>
      </c>
      <c r="BD1" s="9" t="s">
        <v>111</v>
      </c>
      <c r="BE1" s="9" t="s">
        <v>112</v>
      </c>
      <c r="BF1" s="9" t="s">
        <v>113</v>
      </c>
      <c r="BG1" s="9" t="s">
        <v>114</v>
      </c>
      <c r="BH1" s="9" t="s">
        <v>115</v>
      </c>
      <c r="BI1" s="9" t="s">
        <v>116</v>
      </c>
      <c r="BJ1" s="9" t="s">
        <v>117</v>
      </c>
      <c r="BK1" s="9" t="s">
        <v>118</v>
      </c>
      <c r="BL1" s="6" t="s">
        <v>119</v>
      </c>
      <c r="BM1" s="6" t="s">
        <v>120</v>
      </c>
      <c r="BN1" s="6" t="s">
        <v>121</v>
      </c>
      <c r="BO1" s="6" t="s">
        <v>122</v>
      </c>
      <c r="BP1" s="6" t="s">
        <v>123</v>
      </c>
      <c r="BQ1" s="6" t="s">
        <v>124</v>
      </c>
      <c r="BR1" s="6" t="s">
        <v>125</v>
      </c>
      <c r="BS1" s="6" t="s">
        <v>126</v>
      </c>
      <c r="BT1" s="6" t="s">
        <v>127</v>
      </c>
      <c r="BU1" s="6" t="s">
        <v>128</v>
      </c>
      <c r="BV1" s="6" t="s">
        <v>129</v>
      </c>
      <c r="BW1" s="6" t="s">
        <v>130</v>
      </c>
      <c r="BX1" s="6" t="s">
        <v>131</v>
      </c>
      <c r="BY1" s="6" t="s">
        <v>132</v>
      </c>
      <c r="BZ1" s="6" t="s">
        <v>133</v>
      </c>
      <c r="CA1" s="6" t="s">
        <v>134</v>
      </c>
      <c r="CB1" s="6" t="s">
        <v>135</v>
      </c>
      <c r="CC1" s="6" t="s">
        <v>136</v>
      </c>
      <c r="CD1" s="6" t="s">
        <v>137</v>
      </c>
      <c r="CE1" s="6" t="s">
        <v>138</v>
      </c>
      <c r="CF1" s="6" t="s">
        <v>139</v>
      </c>
      <c r="CG1" s="6" t="s">
        <v>140</v>
      </c>
      <c r="CH1" s="6" t="s">
        <v>141</v>
      </c>
      <c r="CI1" s="6" t="s">
        <v>142</v>
      </c>
      <c r="CJ1" s="6" t="s">
        <v>143</v>
      </c>
      <c r="CK1" s="6" t="s">
        <v>144</v>
      </c>
      <c r="CL1" s="6" t="s">
        <v>145</v>
      </c>
      <c r="CM1" s="6" t="s">
        <v>146</v>
      </c>
      <c r="CN1" s="6" t="s">
        <v>147</v>
      </c>
      <c r="CO1" s="6" t="s">
        <v>148</v>
      </c>
      <c r="CP1" s="6" t="s">
        <v>149</v>
      </c>
      <c r="CQ1" s="9" t="s">
        <v>150</v>
      </c>
      <c r="CR1" s="6" t="s">
        <v>151</v>
      </c>
      <c r="CS1" s="6" t="s">
        <v>152</v>
      </c>
      <c r="CT1" s="6" t="s">
        <v>153</v>
      </c>
      <c r="CU1" s="6" t="s">
        <v>154</v>
      </c>
      <c r="CV1" s="6" t="s">
        <v>155</v>
      </c>
      <c r="CW1" s="6" t="s">
        <v>156</v>
      </c>
      <c r="CX1" s="6" t="s">
        <v>157</v>
      </c>
      <c r="CY1" s="6" t="s">
        <v>158</v>
      </c>
      <c r="CZ1" s="6" t="s">
        <v>159</v>
      </c>
      <c r="DA1" s="6" t="s">
        <v>160</v>
      </c>
      <c r="DB1" s="6" t="s">
        <v>161</v>
      </c>
      <c r="DC1" s="6" t="s">
        <v>162</v>
      </c>
      <c r="DD1" s="6" t="s">
        <v>163</v>
      </c>
      <c r="DE1" s="5" t="s">
        <v>164</v>
      </c>
      <c r="DF1" s="5" t="s">
        <v>165</v>
      </c>
      <c r="DG1" s="5" t="s">
        <v>166</v>
      </c>
      <c r="DH1" s="5" t="s">
        <v>167</v>
      </c>
      <c r="DI1" s="5" t="s">
        <v>168</v>
      </c>
      <c r="DJ1" s="5" t="s">
        <v>169</v>
      </c>
      <c r="DK1" s="5" t="s">
        <v>170</v>
      </c>
      <c r="DL1" s="5" t="s">
        <v>171</v>
      </c>
      <c r="DM1" s="5" t="s">
        <v>172</v>
      </c>
      <c r="DN1" s="5" t="s">
        <v>173</v>
      </c>
      <c r="DO1" s="5" t="s">
        <v>174</v>
      </c>
      <c r="DP1" s="5" t="s">
        <v>175</v>
      </c>
      <c r="DQ1" s="5" t="s">
        <v>176</v>
      </c>
      <c r="DR1" s="5" t="s">
        <v>177</v>
      </c>
      <c r="DS1" s="5" t="s">
        <v>178</v>
      </c>
      <c r="DT1" s="5" t="s">
        <v>179</v>
      </c>
      <c r="DU1" s="5" t="s">
        <v>180</v>
      </c>
      <c r="DV1" s="5" t="s">
        <v>181</v>
      </c>
      <c r="DW1" s="5" t="s">
        <v>182</v>
      </c>
      <c r="DX1" s="5" t="s">
        <v>183</v>
      </c>
      <c r="DY1" s="5" t="s">
        <v>184</v>
      </c>
      <c r="DZ1" s="5" t="s">
        <v>185</v>
      </c>
      <c r="EA1" s="5" t="s">
        <v>186</v>
      </c>
      <c r="EB1" s="5" t="s">
        <v>187</v>
      </c>
      <c r="EC1" s="5" t="s">
        <v>188</v>
      </c>
      <c r="ED1" s="5" t="s">
        <v>189</v>
      </c>
      <c r="EE1" s="6" t="s">
        <v>190</v>
      </c>
      <c r="EF1" s="6" t="s">
        <v>191</v>
      </c>
      <c r="EG1" s="6" t="s">
        <v>192</v>
      </c>
      <c r="EH1" s="6" t="s">
        <v>193</v>
      </c>
    </row>
    <row r="2" spans="1:138" x14ac:dyDescent="0.55000000000000004">
      <c r="F2" s="10"/>
      <c r="G2" s="10"/>
      <c r="N2" s="1"/>
      <c r="Q2" s="11"/>
      <c r="Z2" s="12"/>
      <c r="BB2" s="1"/>
      <c r="BC2" s="1"/>
      <c r="BF2" s="1"/>
      <c r="BG2" s="1"/>
      <c r="BJ2" s="1"/>
      <c r="BK2" s="1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レバテックダイレクト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 奈保子</dc:creator>
  <cp:lastModifiedBy>笠貫 典子</cp:lastModifiedBy>
  <dcterms:created xsi:type="dcterms:W3CDTF">2023-10-02T09:00:35Z</dcterms:created>
  <dcterms:modified xsi:type="dcterms:W3CDTF">2025-05-19T08:29:49Z</dcterms:modified>
</cp:coreProperties>
</file>