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haruka.murakami\Desktop\"/>
    </mc:Choice>
  </mc:AlternateContent>
  <xr:revisionPtr revIDLastSave="0" documentId="8_{373692AC-37FF-4B5E-80FA-641B85307377}" xr6:coauthVersionLast="45" xr6:coauthVersionMax="45" xr10:uidLastSave="{00000000-0000-0000-0000-000000000000}"/>
  <bookViews>
    <workbookView xWindow="-110" yWindow="-110" windowWidth="19420" windowHeight="10420" xr2:uid="{00000000-000D-0000-FFFF-FFFF00000000}"/>
  </bookViews>
  <sheets>
    <sheet name="日経転職版_to_HRMOS" sheetId="1" r:id="rId1"/>
    <sheet name="日経転職版_カラム"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RUGtBob+bzV+G34AtUu1qdJdNuw=="/>
    </ext>
  </extLst>
</workbook>
</file>

<file path=xl/calcChain.xml><?xml version="1.0" encoding="utf-8"?>
<calcChain xmlns="http://schemas.openxmlformats.org/spreadsheetml/2006/main">
  <c r="BD2" i="1" l="1"/>
  <c r="BC2" i="1"/>
  <c r="BB2" i="1"/>
  <c r="BA2" i="1"/>
  <c r="AY2" i="1"/>
  <c r="AX2" i="1"/>
  <c r="AW2" i="1"/>
  <c r="AV2" i="1"/>
  <c r="AU2" i="1"/>
  <c r="AT2" i="1"/>
  <c r="AR2" i="1"/>
  <c r="AQ2" i="1"/>
  <c r="AP2" i="1"/>
  <c r="AO2" i="1"/>
  <c r="AN2" i="1"/>
  <c r="AM2" i="1"/>
  <c r="AK2" i="1"/>
  <c r="AJ2" i="1"/>
  <c r="AI2" i="1"/>
  <c r="X2" i="1"/>
  <c r="U2" i="1"/>
  <c r="T2" i="1"/>
  <c r="S2" i="1"/>
  <c r="R2" i="1"/>
  <c r="L2" i="1"/>
  <c r="K2" i="1"/>
  <c r="J2" i="1"/>
  <c r="I2" i="1"/>
  <c r="H2" i="1"/>
  <c r="F2" i="1"/>
  <c r="E2" i="1"/>
  <c r="D2" i="1"/>
  <c r="C2" i="1"/>
  <c r="B2" i="1"/>
  <c r="A2" i="1"/>
</calcChain>
</file>

<file path=xl/sharedStrings.xml><?xml version="1.0" encoding="utf-8"?>
<sst xmlns="http://schemas.openxmlformats.org/spreadsheetml/2006/main" count="305" uniqueCount="291">
  <si>
    <t>募集ポジション名</t>
  </si>
  <si>
    <t>応募日</t>
  </si>
  <si>
    <t>氏名</t>
  </si>
  <si>
    <t>氏名(かな)</t>
  </si>
  <si>
    <t>電話番号</t>
  </si>
  <si>
    <t>メールアドレス</t>
  </si>
  <si>
    <t>所属組織</t>
  </si>
  <si>
    <t>部署・役職・学部など</t>
  </si>
  <si>
    <t>生年月日</t>
  </si>
  <si>
    <t>性別</t>
  </si>
  <si>
    <t>住所: 郵便番号</t>
  </si>
  <si>
    <t>住所: 番地</t>
  </si>
  <si>
    <t>住所: ビル名</t>
  </si>
  <si>
    <t>Facebook URL</t>
  </si>
  <si>
    <t>LinkedIn URL</t>
  </si>
  <si>
    <t>GitHub URL</t>
  </si>
  <si>
    <t>Twitter URL</t>
  </si>
  <si>
    <t>備考</t>
  </si>
  <si>
    <t>レジュメ(フリーテキスト)</t>
  </si>
  <si>
    <t>学校名_1</t>
  </si>
  <si>
    <t>学部・学科名_1</t>
  </si>
  <si>
    <t>学位等_1</t>
  </si>
  <si>
    <t>期間 (開始)_1</t>
  </si>
  <si>
    <t>期間 (終了)_1</t>
  </si>
  <si>
    <t>学校名_2</t>
  </si>
  <si>
    <t>学部・学科名_2</t>
  </si>
  <si>
    <t>学位等_2</t>
  </si>
  <si>
    <t>期間 (開始)_2</t>
  </si>
  <si>
    <t>期間 (終了)_2</t>
  </si>
  <si>
    <t>学校名_3</t>
  </si>
  <si>
    <t>学部・学科名_3</t>
  </si>
  <si>
    <t>学位等_3</t>
  </si>
  <si>
    <t>期間 (開始)_3</t>
  </si>
  <si>
    <t>期間 (終了)_3</t>
  </si>
  <si>
    <t>会社名_1</t>
  </si>
  <si>
    <t>職種名_1</t>
  </si>
  <si>
    <t>部署・役職_1</t>
  </si>
  <si>
    <t>働き方_1</t>
  </si>
  <si>
    <t>業務内容_1</t>
  </si>
  <si>
    <t>就業期間 (開始)_1</t>
  </si>
  <si>
    <t>就業期間 (終了)_1</t>
  </si>
  <si>
    <t>会社名_2</t>
  </si>
  <si>
    <t>職種名_2</t>
  </si>
  <si>
    <t>部署・役職_2</t>
  </si>
  <si>
    <t>働き方_2</t>
  </si>
  <si>
    <t>業務内容_2</t>
  </si>
  <si>
    <t>就業期間 (開始)_2</t>
  </si>
  <si>
    <t>就業期間 (終了)_2</t>
  </si>
  <si>
    <t>会社名_3</t>
  </si>
  <si>
    <t>職種名_3</t>
  </si>
  <si>
    <t>部署・役職_3</t>
  </si>
  <si>
    <t>働き方_3</t>
  </si>
  <si>
    <t>業務内容_3</t>
  </si>
  <si>
    <t>就業期間 (開始)_3</t>
  </si>
  <si>
    <t>就業期間 (終了)_3</t>
  </si>
  <si>
    <t>資格名_1</t>
  </si>
  <si>
    <t>取得年月_1</t>
  </si>
  <si>
    <t>資格名_2</t>
  </si>
  <si>
    <t>取得年月_2</t>
  </si>
  <si>
    <t>資格名_3</t>
  </si>
  <si>
    <t>取得年月_3</t>
  </si>
  <si>
    <t>応募先区分</t>
  </si>
  <si>
    <t>応募担当アカウントID</t>
  </si>
  <si>
    <t>応募担当アカウント名</t>
  </si>
  <si>
    <t>応募職種名</t>
  </si>
  <si>
    <t>スカウト区分</t>
  </si>
  <si>
    <t>プライベート求人フラグ</t>
  </si>
  <si>
    <t>スカウト件名</t>
  </si>
  <si>
    <t>スカウト送信日時</t>
  </si>
  <si>
    <t>スカウト送信アカウントID</t>
  </si>
  <si>
    <t>スカウト送信アカウント名</t>
  </si>
  <si>
    <t>会員ID</t>
  </si>
  <si>
    <t>氏名 姓（漢字）</t>
  </si>
  <si>
    <t>氏名 名（漢字）</t>
  </si>
  <si>
    <t>氏名 姓（カタカナ）</t>
  </si>
  <si>
    <t>氏名 名（カタカナ）</t>
  </si>
  <si>
    <t>居住国</t>
  </si>
  <si>
    <t>日本在住・郵便番号</t>
  </si>
  <si>
    <t>日本在住・都道府県</t>
  </si>
  <si>
    <t>日本在住・市区町村</t>
  </si>
  <si>
    <t>日本在住・町域</t>
  </si>
  <si>
    <t>海外在住・市町村／県州・省</t>
  </si>
  <si>
    <t>直近の役職</t>
  </si>
  <si>
    <t>スキル</t>
  </si>
  <si>
    <t>現在の業種</t>
  </si>
  <si>
    <t>経験業種1</t>
  </si>
  <si>
    <t>経験業種2</t>
  </si>
  <si>
    <t>経験業種3</t>
  </si>
  <si>
    <t>経験業種4</t>
  </si>
  <si>
    <t>現在の職種</t>
  </si>
  <si>
    <t>現在の職種経験年数</t>
  </si>
  <si>
    <t>経験職種1</t>
  </si>
  <si>
    <t>経験職種1経験年数</t>
  </si>
  <si>
    <t>経験職種2</t>
  </si>
  <si>
    <t>経験職種2経験年数</t>
  </si>
  <si>
    <t>経験職種3</t>
  </si>
  <si>
    <t>経験職種3経験年数</t>
  </si>
  <si>
    <t>経験職種4</t>
  </si>
  <si>
    <t>経験職種4経験年数</t>
  </si>
  <si>
    <t>経験社数</t>
  </si>
  <si>
    <t>勤務先1企業名</t>
  </si>
  <si>
    <t>勤務先1在籍状況</t>
  </si>
  <si>
    <t>勤務先1在籍開始年月</t>
  </si>
  <si>
    <t>勤務先1在籍終了年月</t>
  </si>
  <si>
    <t>勤務先1部署・役職名</t>
  </si>
  <si>
    <t>勤務先1年収</t>
  </si>
  <si>
    <t>勤務先1従業員数</t>
  </si>
  <si>
    <t>勤務先1職務内容</t>
  </si>
  <si>
    <t>勤務先2企業名</t>
  </si>
  <si>
    <t>勤務先2在籍状況</t>
  </si>
  <si>
    <t>勤務先2在籍開始年月</t>
  </si>
  <si>
    <t>勤務先2在籍終了年月</t>
  </si>
  <si>
    <t>勤務先2部署・役職名</t>
  </si>
  <si>
    <t>勤務先2年収</t>
  </si>
  <si>
    <t>勤務先2従業員数</t>
  </si>
  <si>
    <t>勤務先2職務内容</t>
  </si>
  <si>
    <t>勤務先3企業名</t>
  </si>
  <si>
    <t>勤務先3在籍状況</t>
  </si>
  <si>
    <t>勤務先3在籍開始年月</t>
  </si>
  <si>
    <t>勤務先3在籍終了年月</t>
  </si>
  <si>
    <t>勤務先3部署・役職名</t>
  </si>
  <si>
    <t>勤務先3年収</t>
  </si>
  <si>
    <t>勤務先3従業員数</t>
  </si>
  <si>
    <t>勤務先3職務内容</t>
  </si>
  <si>
    <t>勤務先4企業名</t>
  </si>
  <si>
    <t>勤務先4在籍状況</t>
  </si>
  <si>
    <t>勤務先4在籍開始年月</t>
  </si>
  <si>
    <t>勤務先4在籍終了年月</t>
  </si>
  <si>
    <t>勤務先4部署・役職名</t>
  </si>
  <si>
    <t>勤務先4年収</t>
  </si>
  <si>
    <t>勤務先4従業員数</t>
  </si>
  <si>
    <t>勤務先4職務内容</t>
  </si>
  <si>
    <t>勤務先5企業名</t>
  </si>
  <si>
    <t>勤務先5在籍状況</t>
  </si>
  <si>
    <t>勤務先5在籍開始年月</t>
  </si>
  <si>
    <t>勤務先5在籍終了年月</t>
  </si>
  <si>
    <t>勤務先5部署・役職名</t>
  </si>
  <si>
    <t>勤務先5年収</t>
  </si>
  <si>
    <t>勤務先5従業員数</t>
  </si>
  <si>
    <t>勤務先5職務内容</t>
  </si>
  <si>
    <t>勤務先6企業名</t>
  </si>
  <si>
    <t>勤務先6在籍状況</t>
  </si>
  <si>
    <t>勤務先6在籍開始年月</t>
  </si>
  <si>
    <t>勤務先6在籍終了年月</t>
  </si>
  <si>
    <t>勤務先6部署・役職名</t>
  </si>
  <si>
    <t>勤務先6年収</t>
  </si>
  <si>
    <t>勤務先6従業員数</t>
  </si>
  <si>
    <t>勤務先6職務内容</t>
  </si>
  <si>
    <t>勤務先7企業名</t>
  </si>
  <si>
    <t>勤務先7在籍状況</t>
  </si>
  <si>
    <t>勤務先7在籍開始年月</t>
  </si>
  <si>
    <t>勤務先7在籍終了年月</t>
  </si>
  <si>
    <t>勤務先7部署・役職名</t>
  </si>
  <si>
    <t>勤務先7年収</t>
  </si>
  <si>
    <t>勤務先7従業員数</t>
  </si>
  <si>
    <t>勤務先7職務内容</t>
  </si>
  <si>
    <t>勤務先8企業名</t>
  </si>
  <si>
    <t>勤務先8在籍状況</t>
  </si>
  <si>
    <t>勤務先8在籍開始年月</t>
  </si>
  <si>
    <t>勤務先8在籍終了年月</t>
  </si>
  <si>
    <t>勤務先8部署・役職名</t>
  </si>
  <si>
    <t>勤務先8年収</t>
  </si>
  <si>
    <t>勤務先8従業員数</t>
  </si>
  <si>
    <t>勤務先8職務内容</t>
  </si>
  <si>
    <t>勤務先9企業名</t>
  </si>
  <si>
    <t>勤務先9在籍状況</t>
  </si>
  <si>
    <t>勤務先9在籍開始年月</t>
  </si>
  <si>
    <t>勤務先9在籍終了年月</t>
  </si>
  <si>
    <t>勤務先9部署・役職名</t>
  </si>
  <si>
    <t>勤務先9年収</t>
  </si>
  <si>
    <t>勤務先9従業員数</t>
  </si>
  <si>
    <t>勤務先9職務内容</t>
  </si>
  <si>
    <t>勤務先10企業名</t>
  </si>
  <si>
    <t>勤務先10在籍状況</t>
  </si>
  <si>
    <t>勤務先10在籍開始年月</t>
  </si>
  <si>
    <t>勤務先10在籍終了年月</t>
  </si>
  <si>
    <t>勤務先10部署・役職名</t>
  </si>
  <si>
    <t>勤務先10年収</t>
  </si>
  <si>
    <t>勤務先10従業員数</t>
  </si>
  <si>
    <t>勤務先10職務内容</t>
  </si>
  <si>
    <t>希望業種1</t>
  </si>
  <si>
    <t>希望業種2</t>
  </si>
  <si>
    <t>希望業種3</t>
  </si>
  <si>
    <t>希望業種4</t>
  </si>
  <si>
    <t>希望業種5</t>
  </si>
  <si>
    <t>希望職種1</t>
  </si>
  <si>
    <t>希望職種2</t>
  </si>
  <si>
    <t>希望職種3</t>
  </si>
  <si>
    <t>希望職種4</t>
  </si>
  <si>
    <t>希望職種5</t>
  </si>
  <si>
    <t>希望勤務地1</t>
  </si>
  <si>
    <t>希望勤務地2</t>
  </si>
  <si>
    <t>希望勤務地3</t>
  </si>
  <si>
    <t>希望勤務地4</t>
  </si>
  <si>
    <t>希望勤務地5</t>
  </si>
  <si>
    <t>希望年収</t>
  </si>
  <si>
    <t>転職希望時期</t>
  </si>
  <si>
    <t>学歴</t>
  </si>
  <si>
    <t>学校名</t>
  </si>
  <si>
    <t>学部・学科名</t>
  </si>
  <si>
    <t>卒業年月</t>
  </si>
  <si>
    <t>英語レベル</t>
  </si>
  <si>
    <t>TOEIC点数</t>
  </si>
  <si>
    <t>追加語学1</t>
  </si>
  <si>
    <t>追加語学1レベル</t>
  </si>
  <si>
    <t>追加語学2</t>
  </si>
  <si>
    <t>追加語学2レベル</t>
  </si>
  <si>
    <t>資格</t>
  </si>
  <si>
    <t>職務要約</t>
  </si>
  <si>
    <t>特記事項</t>
  </si>
  <si>
    <t>応募時のメッセージ</t>
  </si>
  <si>
    <t>独自質問1質問内容</t>
  </si>
  <si>
    <t>独自質問1回答</t>
  </si>
  <si>
    <t>独自質問2質問内容</t>
  </si>
  <si>
    <t>独自質問2回答</t>
  </si>
  <si>
    <t>独自質問3質問内容</t>
  </si>
  <si>
    <t>独自質問3回答</t>
  </si>
  <si>
    <t>独自質問4質問内容</t>
  </si>
  <si>
    <t>独自質問4回答</t>
  </si>
  <si>
    <t>独自質問5質問内容</t>
  </si>
  <si>
    <t>独自質問5回答</t>
  </si>
  <si>
    <t>独自質問6質問内容</t>
  </si>
  <si>
    <t>独自質問6回答</t>
  </si>
  <si>
    <t>独自質問7質問内容</t>
  </si>
  <si>
    <t>独自質問7回答</t>
  </si>
  <si>
    <t>独自質問8質問内容</t>
  </si>
  <si>
    <t>独自質問8回答</t>
  </si>
  <si>
    <t>独自質問9質問内容</t>
  </si>
  <si>
    <t>独自質問9回答</t>
  </si>
  <si>
    <t>独自質問10質問内容</t>
  </si>
  <si>
    <t>独自質問10回答</t>
  </si>
  <si>
    <t>#######</t>
  </si>
  <si>
    <t>求人</t>
  </si>
  <si>
    <t>管理者</t>
  </si>
  <si>
    <t>プロジェクトマネージャー</t>
  </si>
  <si>
    <t>ba00700000</t>
  </si>
  <si>
    <t>てすと苗字</t>
  </si>
  <si>
    <t>てすと名前</t>
  </si>
  <si>
    <t>テスト</t>
  </si>
  <si>
    <t>男性</t>
  </si>
  <si>
    <t>su.mne85@gmail.com</t>
  </si>
  <si>
    <t>日本</t>
  </si>
  <si>
    <t>184-0001</t>
  </si>
  <si>
    <t>東京都</t>
  </si>
  <si>
    <t>立川市</t>
  </si>
  <si>
    <t>北</t>
  </si>
  <si>
    <t>045-505-4900</t>
  </si>
  <si>
    <t>本部長クラス</t>
  </si>
  <si>
    <t>TOEIC公開テスト|コミュニケーション能力|プロジェクトマネージメント|マーケティング|営業|英語|研究開発|事業企画|商品企画|新規事業開発|戦略立案|半導体|IoT|海外営業</t>
  </si>
  <si>
    <t>コンピューター・周辺・OA機器</t>
  </si>
  <si>
    <t>電気・電子・半導体</t>
  </si>
  <si>
    <t>事業企画</t>
  </si>
  <si>
    <t>3年</t>
  </si>
  <si>
    <t>研究・開発・設計（電気・電子・半導体）</t>
  </si>
  <si>
    <t>14年</t>
  </si>
  <si>
    <t>海外営業</t>
  </si>
  <si>
    <t>7年</t>
  </si>
  <si>
    <t>営業マネジャー・管理職</t>
  </si>
  <si>
    <t>4年</t>
  </si>
  <si>
    <t>商品企画・開発</t>
  </si>
  <si>
    <t>3社</t>
  </si>
  <si>
    <t>Ｇｙｒｆａｌｃｏｎ Ｔｅｃｈｎｏｌｏｇｙ Ｊａｐａｎ株式会社</t>
  </si>
  <si>
    <t>就業中</t>
  </si>
  <si>
    <t>サーバービジネスユニット バイスプレジデント</t>
  </si>
  <si>
    <t>1500万円</t>
  </si>
  <si>
    <t>1～9人</t>
  </si>
  <si>
    <t>◆担当業務
 サーバーの製造および試験立上げ
 商品の認証手続き
 販路の準備
 ◆実績
 3ヶ月で商品認証まで完了
 大手商社3社と販路を確立
 特にMSYS, 伯東社とはVAR: Value Added Retailer契約を締結し、顧客のAI要求に対するソリューション提案を計画。
 ◆組織
 技術1名、営業1名、外注2名</t>
  </si>
  <si>
    <t>株式会社ソシオネクスト</t>
  </si>
  <si>
    <t>離職</t>
  </si>
  <si>
    <t>Sプロジェクト 統括部長代理</t>
  </si>
  <si>
    <t>1210万円</t>
  </si>
  <si>
    <t>1,000～2,999人</t>
  </si>
  <si>
    <t>◆担当業務
 商品企画～商品立上げ
 事業企画～事業立上げ
 商品競争力強化
 販路準備、顧客開拓
 ◆実績
 1. サーバー商品
 2018年末時点で商品が完成し、顧客サイトでの評価開始。
 商流はCTCを代理店に設定。
 Oracleと共同でMySQLクラスターアプライアンスを企画。
 装置メーカー ：韓国1社
 IaaS向け：国内2社 (クラウドデータセンター)
 PaaS向け：米国1社 (特定用途クラウド)
 SaaS向け：中国1社 (映画作成向けクラウド)、トルコ1社 (映像処理向けクラウド)
 評価進行時に、ソシオネクストが経営判断でサーバー販売を中止。
 チップ販売は継続。サーバーはライセンス販売 (実績15億円)
 2. IoT商品
 開発キットとして、PC-Boxを販売。IoT評価用に使用される。
 単体CPUカードをベースにIoT専用デバイスを追加。台湾Foxconnより商品化。
 パートナー構成例
 *ソフトバンクで評価中
 都築電気(技術商社)、Zorachka(VMS＆配信)、ソシオネクスト(サーバ)
 *ローカルチェーンドラッグストアで採用。全国チェーンドラッグストアで評価中
 AWL (技術商社＋ソフトウェア）、Foxconn (サーバ)をドラッグストアチェーンへ
 3. SynQuacerチップセットとPC-Boxは現在も販売継続中
 4. 社外発表
 2017年ARM-TS東京&amp;台湾セッションスピーチ：マルチコアARMサーバー
 2017年LinaroConnectサンフランシスコセッションスピーチ: ARMサーバー
 2018年LinaroConnect香港セッションスピーチ: Hadoop動作紹介
 MPSoC国際学会基調講演: AIサーバー紹介
 2019年LinaroConnectバンコクセッションスピーチ: DB動作紹介
 MPSoC国際学会セッションスピーチ: DB動作紹介
 ◆組織
 直下30名
 関連部門100名</t>
  </si>
  <si>
    <t>富士通株式会社</t>
  </si>
  <si>
    <t>Apr-89</t>
  </si>
  <si>
    <t>海外マーケティング 課長</t>
  </si>
  <si>
    <t>1000万円</t>
  </si>
  <si>
    <t>20,000人以上</t>
  </si>
  <si>
    <t>2008年-2015年 海外マーケティング 
 2003年-2007年 北米駐在
 これ以前は、半導体エンジニア
 ◆担当業務 (海外マーケティング)
 欧州、アジア顧客の技術要求調査
 先行開発の実施
 拡販
 ◆実績
 英語による交渉力が発揮できたため、多くのカスタムLSI顧客を同時に抱えることができた。
 欧州、アジア地区それぞれ約20社との取引き実績により、年間150億円の売り上げに寄与。
 特に中国向けは、厳しい輸出管理を経済産業省および米国BISを合わせた該非判定により慎重に切り抜けることができた。
 ◆組織
 直下7名
 関連部署7名
 ◆担当業務（北米駐在マネージャー）
 北米ファブレスメーカーへのLSI受託製造の提案~評価~契約まで。
 ◆実績
 当時の大手ファブレス (ATI, nVIDIA, ザイリンクス等) と交渉し、評価を通し、CPUおよびGPUの有名3社より商談を獲得。
 本プロジェクトをキッカケに、三重県に新工場を2棟建設し、のちのASIC事業に繋がった。最盛期は年間900億円の売り上げに寄与。
 当時の営業経験が、英語によるビジネス交渉、契約締結に繋がった。
 偶然CPU, GPUの顧客と関わったことが、後にCPUとサーバーを開発する布石となっている。
 ◆組織
 プレイイングマネージャーのため、部下無し。</t>
  </si>
  <si>
    <t>マーケティング・販売促進</t>
  </si>
  <si>
    <t>海外進出支援</t>
  </si>
  <si>
    <t>1200万円</t>
  </si>
  <si>
    <t>3ヶ月以内</t>
  </si>
  <si>
    <t>大学卒</t>
  </si>
  <si>
    <t>学習院大学</t>
  </si>
  <si>
    <t>理学部 物理学科</t>
  </si>
  <si>
    <t>Mar-89</t>
  </si>
  <si>
    <t>上級程度</t>
  </si>
  <si>
    <t>海外企業との契約交渉
 新規事業の立上げ経験 (ハードウェア)
 LSI製品の知識
 LSI製造プロセスの知識
 サーバー機器の知識
 コンピュータ業界の人脈
 コンピュータ機器製造の知識
 システムコンフィグレーションの知識
 海外企業向け営業実績
 国内外の学会、イベント等のプレゼン経験</t>
  </si>
  <si>
    <t>北米駐在 9年半
 半導体エンジニアとしては、異端です。
 最終製品であるサーバーを作りました。
 ユニークなアーキテクチャであるため、自身で動かして見せる必要がありました。
 これにより、エンドユーザー(データセンター等)とのコネクションがあります。
 もちろん、自分で作った商品は使えます。
 自作PCどころではない、CPUから基板まで独自に開発した商品が、デスクにあります。
 YouTubeを観たりしています。
 海外駐在が長かったので、普通に英語を話します。
 契約交渉もできます。
 ハードウェアから実現する低消費電力を目標に事業を展開してきました。環境に対し、何らかの貢献ができる仕事に就けたら幸いです。</t>
  </si>
  <si>
    <t>プロジェクトマネージャーに応募します。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</si>
</sst>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m\-d"/>
  </numFmts>
  <fonts count="5" x14ac:knownFonts="1">
    <font>
      <sz val="11"/>
      <color theme="1"/>
      <name val="Arial"/>
    </font>
    <font>
      <sz val="11"/>
      <color theme="1"/>
      <name val="Calibri"/>
    </font>
    <font>
      <sz val="11"/>
      <color theme="1"/>
      <name val="Calibri"/>
    </font>
    <font>
      <sz val="11"/>
      <color rgb="FF000000"/>
      <name val="游ゴシック"/>
      <family val="3"/>
      <charset val="128"/>
    </font>
    <font>
      <sz val="6"/>
      <name val="ＭＳ Ｐゴシック"/>
      <family val="3"/>
      <charset val="128"/>
    </font>
  </fonts>
  <fills count="6">
    <fill>
      <patternFill patternType="none"/>
    </fill>
    <fill>
      <patternFill patternType="gray125"/>
    </fill>
    <fill>
      <patternFill patternType="solid">
        <fgColor rgb="FFFFFF00"/>
        <bgColor rgb="FFFFFF00"/>
      </patternFill>
    </fill>
    <fill>
      <patternFill patternType="solid">
        <fgColor rgb="FFDEEAF6"/>
        <bgColor rgb="FFDEEAF6"/>
      </patternFill>
    </fill>
    <fill>
      <patternFill patternType="solid">
        <fgColor theme="0"/>
        <bgColor theme="0"/>
      </patternFill>
    </fill>
    <fill>
      <patternFill patternType="solid">
        <fgColor rgb="FFFEF2CB"/>
        <bgColor rgb="FFFEF2CB"/>
      </patternFill>
    </fill>
  </fills>
  <borders count="2">
    <border>
      <left/>
      <right/>
      <top/>
      <bottom/>
      <diagonal/>
    </border>
    <border>
      <left/>
      <right/>
      <top/>
      <bottom/>
      <diagonal/>
    </border>
  </borders>
  <cellStyleXfs count="1">
    <xf numFmtId="0" fontId="0" fillId="0" borderId="0"/>
  </cellStyleXfs>
  <cellXfs count="18">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5" borderId="1"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14" fontId="3"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000"/>
  <sheetViews>
    <sheetView tabSelected="1" workbookViewId="0">
      <selection activeCell="B2" sqref="B2"/>
    </sheetView>
  </sheetViews>
  <sheetFormatPr defaultColWidth="12.6640625" defaultRowHeight="15" customHeight="1" x14ac:dyDescent="0.3"/>
  <cols>
    <col min="1" max="1" width="7.6640625" customWidth="1"/>
    <col min="2" max="2" width="13" customWidth="1"/>
    <col min="3" max="4" width="7.6640625" customWidth="1"/>
    <col min="5" max="5" width="10.9140625" customWidth="1"/>
    <col min="6" max="17" width="7.6640625" customWidth="1"/>
    <col min="18" max="19" width="14.75" customWidth="1"/>
    <col min="20" max="20" width="7.6640625" customWidth="1"/>
    <col min="21" max="21" width="14.75" customWidth="1"/>
    <col min="22" max="61" width="7.6640625" customWidth="1"/>
  </cols>
  <sheetData>
    <row r="1" spans="1:61" ht="18" customHeight="1" x14ac:dyDescent="0.3">
      <c r="A1" s="1" t="s">
        <v>0</v>
      </c>
      <c r="B1" s="2" t="s">
        <v>1</v>
      </c>
      <c r="C1" s="2" t="s">
        <v>2</v>
      </c>
      <c r="D1" s="2" t="s">
        <v>3</v>
      </c>
      <c r="E1" s="2" t="s">
        <v>4</v>
      </c>
      <c r="F1" s="2" t="s">
        <v>5</v>
      </c>
      <c r="G1" s="2" t="s">
        <v>6</v>
      </c>
      <c r="H1" s="2" t="s">
        <v>7</v>
      </c>
      <c r="I1" s="2" t="s">
        <v>8</v>
      </c>
      <c r="J1" s="2" t="s">
        <v>9</v>
      </c>
      <c r="K1" s="2" t="s">
        <v>10</v>
      </c>
      <c r="L1" s="2"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row>
    <row r="2" spans="1:61" ht="99.75" customHeight="1" x14ac:dyDescent="0.3">
      <c r="A2" s="1" t="str">
        <f>IF(日経転職版_カラム!E2="","",日経転職版_カラム!E2)</f>
        <v>プロジェクトマネージャー</v>
      </c>
      <c r="B2" s="1" t="str">
        <f>IF(日経転職版_カラム!A2="","",TEXT(日経転職版_カラム!A2,"yyyy/m/d"))</f>
        <v>#######</v>
      </c>
      <c r="C2" s="1" t="str">
        <f>IF(日経転職版_カラム!M2="","",日経転職版_カラム!M2)&amp;IF(日経転職版_カラム!N2="","",日経転職版_カラム!N2)</f>
        <v>てすと苗字てすと名前</v>
      </c>
      <c r="D2" s="1" t="str">
        <f>IF(日経転職版_カラム!O2="","",日経転職版_カラム!O2)&amp;IF(日経転職版_カラム!P2="","",日経転職版_カラム!P2)</f>
        <v>テストテスト</v>
      </c>
      <c r="E2" s="1" t="str">
        <f>IF(日経転職版_カラム!Z2="","",日経転職版_カラム!Z2)</f>
        <v>045-505-4900</v>
      </c>
      <c r="F2" s="1" t="str">
        <f>IF(日経転職版_カラム!S2="","",日経転職版_カラム!S2)</f>
        <v>su.mne85@gmail.com</v>
      </c>
      <c r="H2" s="1" t="str">
        <f>IF(日経転職版_カラム!AA2="","",日経転職版_カラム!AA2)</f>
        <v>本部長クラス</v>
      </c>
      <c r="I2" s="1" t="str">
        <f>IF(日経転職版_カラム!R2="","",TEXT(日経転職版_カラム!R2,"yyyy/m/d"))</f>
        <v>1966/2/1</v>
      </c>
      <c r="J2" s="1" t="str">
        <f>IF(日経転職版_カラム!Q2="","",日経転職版_カラム!Q2)</f>
        <v>男性</v>
      </c>
      <c r="K2" s="1" t="str">
        <f>IF(日経転職版_カラム!U2="","",日経転職版_カラム!U2)</f>
        <v>184-0001</v>
      </c>
      <c r="L2" s="1" t="str">
        <f>IF(日経転職版_カラム!V2="","",日経転職版_カラム!V2)&amp;IF(日経転職版_カラム!W2="","",日経転職版_カラム!W2)&amp;IF(日経転職版_カラム!X2="","",日経転職版_カラム!X2)</f>
        <v>東京都立川市北</v>
      </c>
      <c r="R2" s="3" t="str">
        <f>"【希望勤務地1】"&amp;日経転職版_カラム!EE2&amp;CHAR(10)&amp;
"【希望勤務地2】"&amp;日経転職版_カラム!EF2&amp;CHAR(10)&amp;
"【希望年収】"&amp;日経転職版_カラム!EJ2&amp;CHAR(10)&amp;
"【転職希望時期】"&amp;日経転職版_カラム!EK2&amp;CHAR(10)</f>
        <v xml:space="preserve">【希望勤務地1】東京都
【希望勤務地2】
【希望年収】1200万円
【転職希望時期】3ヶ月以内
</v>
      </c>
      <c r="S2" s="3" t="str">
        <f>"【スキル】"&amp;日経転職版_カラム!AB2&amp;CHAR(10)&amp;
"【英語レベル】"&amp;日経転職版_カラム!EP2&amp;CHAR(10)&amp;
"【TOEIC点数】"&amp;日経転職版_カラム!EQ2&amp;CHAR(10)&amp;
"【特記事項】"&amp;日経転職版_カラム!EX2&amp;CHAR(10)&amp;
"【応募時のメッセージ】"&amp;日経転職版_カラム!EY2&amp;CHAR(10)&amp;
"【独自質問1質問内容】"&amp;日経転職版_カラム!EZ2&amp;CHAR(10)&amp;
"【独自質問1回答】"&amp;日経転職版_カラム!FA2&amp;CHAR(10)&amp;
"【独自質問2質問内容】"&amp;日経転職版_カラム!FB2&amp;CHAR(10)&amp;
"【独自質問2回答】"&amp;日経転職版_カラム!FC2&amp;CHAR(10)</f>
        <v xml:space="preserve">【スキル】TOEIC公開テスト|コミュニケーション能力|プロジェクトマネージメント|マーケティング|営業|英語|研究開発|事業企画|商品企画|新規事業開発|戦略立案|半導体|IoT|海外営業
【英語レベル】上級程度
【TOEIC点数】845
【特記事項】北米駐在 9年半
 半導体エンジニアとしては、異端です。
 最終製品であるサーバーを作りました。
 ユニークなアーキテクチャであるため、自身で動かして見せる必要がありました。
 これにより、エンドユーザー(データセンター等)とのコネクションがあります。
 もちろん、自分で作った商品は使えます。
 自作PCどころではない、CPUから基板まで独自に開発した商品が、デスクにあります。
 YouTubeを観たりしています。
 海外駐在が長かったので、普通に英語を話します。
 契約交渉もできます。
 ハードウェアから実現する低消費電力を目標に事業を展開してきました。環境に対し、何らかの貢献ができる仕事に就けたら幸いです。
【応募時のメッセージ】プロジェクトマネージャーに応募します。
【独自質問1質問内容】
【独自質問1回答】
【独自質問2質問内容】
【独自質問2回答】
</v>
      </c>
      <c r="T2" s="1" t="str">
        <f>IF(日経転職版_カラム!EM2="","",日経転職版_カラム!EM2)</f>
        <v>学習院大学</v>
      </c>
      <c r="U2" s="1" t="str">
        <f>IF(日経転職版_カラム!EN2="","",日経転職版_カラム!EN2)</f>
        <v>理学部 物理学科</v>
      </c>
      <c r="X2" s="1" t="str">
        <f>IF(日経転職版_カラム!EO2="","",TEXT(日経転職版_カラム!EO2,"yyyy/m/d"))</f>
        <v>1989/3/1</v>
      </c>
      <c r="AI2" s="1" t="str">
        <f>IF(日経転職版_カラム!AS2="","",日経転職版_カラム!AS2)</f>
        <v>Ｇｙｒｆａｌｃｏｎ Ｔｅｃｈｎｏｌｏｇｙ Ｊａｐａｎ株式会社</v>
      </c>
      <c r="AJ2" s="1" t="str">
        <f>IF(日経転職版_カラム!AJ2="","",日経転職版_カラム!AJ2)</f>
        <v>研究・開発・設計（電気・電子・半導体）</v>
      </c>
      <c r="AK2" s="1" t="str">
        <f>IF(日経転職版_カラム!AW2="","",日経転職版_カラム!AW2)</f>
        <v>サーバービジネスユニット バイスプレジデント</v>
      </c>
      <c r="AM2" s="1" t="str">
        <f>IF(日経転職版_カラム!AZ2="","",日経転職版_カラム!AZ2)</f>
        <v>◆担当業務
 サーバーの製造および試験立上げ
 商品の認証手続き
 販路の準備
 ◆実績
 3ヶ月で商品認証まで完了
 大手商社3社と販路を確立
 特にMSYS, 伯東社とはVAR: Value Added Retailer契約を締結し、顧客のAI要求に対するソリューション提案を計画。
 ◆組織
 技術1名、営業1名、外注2名</v>
      </c>
      <c r="AN2" s="1" t="str">
        <f>IF(日経転職版_カラム!AU2="","",TEXT(日経転職版_カラム!AU2,"yyyy/m/d"))</f>
        <v>2021/1/20</v>
      </c>
      <c r="AO2" s="1" t="str">
        <f>IF(日経転職版_カラム!AV2="","",TEXT(日経転職版_カラム!AV2,"yyyy/m/d"))</f>
        <v/>
      </c>
      <c r="AP2" s="1" t="str">
        <f>IF(日経転職版_カラム!BA2="","",日経転職版_カラム!BA2)</f>
        <v>株式会社ソシオネクスト</v>
      </c>
      <c r="AQ2" s="1" t="str">
        <f>IF(日経転職版_カラム!AL2="","",日経転職版_カラム!AL2)</f>
        <v>海外営業</v>
      </c>
      <c r="AR2" s="1" t="str">
        <f>IF(日経転職版_カラム!BE2="","",日経転職版_カラム!BE2)</f>
        <v>Sプロジェクト 統括部長代理</v>
      </c>
      <c r="AT2" s="1" t="str">
        <f>IF(日経転職版_カラム!BH2="","",日経転職版_カラム!BH2)</f>
        <v>◆担当業務
 商品企画～商品立上げ
 事業企画～事業立上げ
 商品競争力強化
 販路準備、顧客開拓
 ◆実績
 1. サーバー商品
 2018年末時点で商品が完成し、顧客サイトでの評価開始。
 商流はCTCを代理店に設定。
 Oracleと共同でMySQLクラスターアプライアンスを企画。
 装置メーカー ：韓国1社
 IaaS向け：国内2社 (クラウドデータセンター)
 PaaS向け：米国1社 (特定用途クラウド)
 SaaS向け：中国1社 (映画作成向けクラウド)、トルコ1社 (映像処理向けクラウド)
 評価進行時に、ソシオネクストが経営判断でサーバー販売を中止。
 チップ販売は継続。サーバーはライセンス販売 (実績15億円)
 2. IoT商品
 開発キットとして、PC-Boxを販売。IoT評価用に使用される。
 単体CPUカードをベースにIoT専用デバイスを追加。台湾Foxconnより商品化。
 パートナー構成例
 *ソフトバンクで評価中
 都築電気(技術商社)、Zorachka(VMS＆配信)、ソシオネクスト(サーバ)
 *ローカルチェーンドラッグストアで採用。全国チェーンドラッグストアで評価中
 AWL (技術商社＋ソフトウェア）、Foxconn (サーバ)をドラッグストアチェーンへ
 3. SynQuacerチップセットとPC-Boxは現在も販売継続中
 4. 社外発表
 2017年ARM-TS東京&amp;台湾セッションスピーチ：マルチコアARMサーバー
 2017年LinaroConnectサンフランシスコセッションスピーチ: ARMサーバー
 2018年LinaroConnect香港セッションスピーチ: Hadoop動作紹介
 MPSoC国際学会基調講演: AIサーバー紹介
 2019年LinaroConnectバンコクセッションスピーチ: DB動作紹介
 MPSoC国際学会セッションスピーチ: DB動作紹介
 ◆組織
 直下30名
 関連部門100名</v>
      </c>
      <c r="AU2" s="1" t="str">
        <f>IF(日経転職版_カラム!BC2="","",TEXT(日経転職版_カラム!BC2,"yyyy/m/d"))</f>
        <v>2021/3/15</v>
      </c>
      <c r="AV2" s="1" t="str">
        <f>IF(日経転職版_カラム!BD2="","",TEXT(日経転職版_カラム!BD2,"yyyy/m/d"))</f>
        <v>2021/12/19</v>
      </c>
      <c r="AW2" s="1" t="str">
        <f>IF(日経転職版_カラム!BI2="","",日経転職版_カラム!BI2)</f>
        <v>富士通株式会社</v>
      </c>
      <c r="AX2" s="1" t="str">
        <f>IF(日経転職版_カラム!AN2="","",日経転職版_カラム!AN2)</f>
        <v>営業マネジャー・管理職</v>
      </c>
      <c r="AY2" s="1" t="str">
        <f>IF(日経転職版_カラム!BM2="","",日経転職版_カラム!BM2)</f>
        <v>海外マーケティング 課長</v>
      </c>
      <c r="BA2" s="1" t="str">
        <f>IF(日経転職版_カラム!BP2="","",日経転職版_カラム!BP2)</f>
        <v>2008年-2015年 海外マーケティング 
 2003年-2007年 北米駐在
 これ以前は、半導体エンジニア
 ◆担当業務 (海外マーケティング)
 欧州、アジア顧客の技術要求調査
 先行開発の実施
 拡販
 ◆実績
 英語による交渉力が発揮できたため、多くのカスタムLSI顧客を同時に抱えることができた。
 欧州、アジア地区それぞれ約20社との取引き実績により、年間150億円の売り上げに寄与。
 特に中国向けは、厳しい輸出管理を経済産業省および米国BISを合わせた該非判定により慎重に切り抜けることができた。
 ◆組織
 直下7名
 関連部署7名
 ◆担当業務（北米駐在マネージャー）
 北米ファブレスメーカーへのLSI受託製造の提案~評価~契約まで。
 ◆実績
 当時の大手ファブレス (ATI, nVIDIA, ザイリンクス等) と交渉し、評価を通し、CPUおよびGPUの有名3社より商談を獲得。
 本プロジェクトをキッカケに、三重県に新工場を2棟建設し、のちのASIC事業に繋がった。最盛期は年間900億円の売り上げに寄与。
 当時の営業経験が、英語によるビジネス交渉、契約締結に繋がった。
 偶然CPU, GPUの顧客と関わったことが、後にCPUとサーバーを開発する布石となっている。
 ◆組織
 プレイイングマネージャーのため、部下無し。</v>
      </c>
      <c r="BB2" s="1" t="str">
        <f>IF(日経転職版_カラム!BK2="","",TEXT(日経転職版_カラム!BK2,"yyyy/m/d"))</f>
        <v>1989/4/1</v>
      </c>
      <c r="BC2" s="1" t="str">
        <f>IF(日経転職版_カラム!BL2="","",TEXT(日経転職版_カラム!BL2,"yyyy/m/d"))</f>
        <v>2021/3/15</v>
      </c>
      <c r="BD2" s="1" t="str">
        <f>IF(日経転職版_カラム!EV2="","",日経転職版_カラム!EV2)</f>
        <v/>
      </c>
    </row>
    <row r="3" spans="1:61" ht="18" customHeight="1" x14ac:dyDescent="0.3"/>
    <row r="4" spans="1:61" ht="18" customHeight="1" x14ac:dyDescent="0.3"/>
    <row r="5" spans="1:61" ht="18" customHeight="1" x14ac:dyDescent="0.3"/>
    <row r="6" spans="1:61" ht="18" customHeight="1" x14ac:dyDescent="0.3"/>
    <row r="7" spans="1:61" ht="18" customHeight="1" x14ac:dyDescent="0.3"/>
    <row r="8" spans="1:61" ht="18" customHeight="1" x14ac:dyDescent="0.3"/>
    <row r="9" spans="1:61" ht="18" customHeight="1" x14ac:dyDescent="0.3"/>
    <row r="10" spans="1:61" ht="18" customHeight="1" x14ac:dyDescent="0.3"/>
    <row r="11" spans="1:61" ht="18" customHeight="1" x14ac:dyDescent="0.3"/>
    <row r="12" spans="1:61" ht="18" customHeight="1" x14ac:dyDescent="0.3"/>
    <row r="13" spans="1:61" ht="18" customHeight="1" x14ac:dyDescent="0.3"/>
    <row r="14" spans="1:61" ht="18" customHeight="1" x14ac:dyDescent="0.3"/>
    <row r="15" spans="1:61" ht="18" customHeight="1" x14ac:dyDescent="0.3"/>
    <row r="16" spans="1:61" ht="18" customHeight="1" x14ac:dyDescent="0.3"/>
    <row r="17" ht="18" customHeight="1" x14ac:dyDescent="0.3"/>
    <row r="18" ht="18" customHeight="1" x14ac:dyDescent="0.3"/>
    <row r="19" ht="18" customHeight="1" x14ac:dyDescent="0.3"/>
    <row r="20" ht="18" customHeight="1" x14ac:dyDescent="0.3"/>
    <row r="21" ht="18" customHeight="1" x14ac:dyDescent="0.3"/>
    <row r="22" ht="18" customHeight="1" x14ac:dyDescent="0.3"/>
    <row r="23" ht="18" customHeight="1" x14ac:dyDescent="0.3"/>
    <row r="24" ht="18" customHeight="1" x14ac:dyDescent="0.3"/>
    <row r="25" ht="18" customHeight="1" x14ac:dyDescent="0.3"/>
    <row r="26" ht="18" customHeight="1" x14ac:dyDescent="0.3"/>
    <row r="27" ht="18" customHeight="1" x14ac:dyDescent="0.3"/>
    <row r="28" ht="18" customHeight="1" x14ac:dyDescent="0.3"/>
    <row r="29" ht="18" customHeight="1" x14ac:dyDescent="0.3"/>
    <row r="30" ht="18" customHeight="1" x14ac:dyDescent="0.3"/>
    <row r="31" ht="18" customHeight="1" x14ac:dyDescent="0.3"/>
    <row r="32" ht="18" customHeight="1" x14ac:dyDescent="0.3"/>
    <row r="33" ht="18" customHeight="1" x14ac:dyDescent="0.3"/>
    <row r="34" ht="18" customHeight="1" x14ac:dyDescent="0.3"/>
    <row r="35" ht="18" customHeight="1" x14ac:dyDescent="0.3"/>
    <row r="36" ht="18" customHeight="1" x14ac:dyDescent="0.3"/>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5" ht="18" customHeight="1" x14ac:dyDescent="0.3"/>
    <row r="46" ht="18" customHeight="1" x14ac:dyDescent="0.3"/>
    <row r="47" ht="18" customHeight="1" x14ac:dyDescent="0.3"/>
    <row r="48"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sheetData>
  <phoneticPr fontId="4"/>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S1000"/>
  <sheetViews>
    <sheetView workbookViewId="0">
      <selection activeCell="A2" sqref="A2"/>
    </sheetView>
  </sheetViews>
  <sheetFormatPr defaultColWidth="12.6640625" defaultRowHeight="15" customHeight="1" x14ac:dyDescent="0.3"/>
  <cols>
    <col min="1" max="1" width="14.5" customWidth="1"/>
    <col min="2" max="17" width="7.6640625" customWidth="1"/>
    <col min="18" max="18" width="12.1640625" customWidth="1"/>
    <col min="19" max="25" width="7.6640625" customWidth="1"/>
    <col min="26" max="26" width="10.75" customWidth="1"/>
    <col min="27" max="46" width="7.6640625" customWidth="1"/>
    <col min="47" max="47" width="12.1640625" customWidth="1"/>
    <col min="48" max="48" width="13.1640625" customWidth="1"/>
    <col min="49" max="54" width="7.6640625" customWidth="1"/>
    <col min="55" max="55" width="12.1640625" customWidth="1"/>
    <col min="56" max="56" width="11.25" customWidth="1"/>
    <col min="57" max="62" width="7.6640625" customWidth="1"/>
    <col min="63" max="64" width="11.25" customWidth="1"/>
    <col min="65" max="144" width="7.6640625" customWidth="1"/>
    <col min="145" max="145" width="12.1640625" customWidth="1"/>
    <col min="146" max="175" width="7.6640625" customWidth="1"/>
  </cols>
  <sheetData>
    <row r="1" spans="1:175" ht="18" customHeight="1" x14ac:dyDescent="0.3">
      <c r="A1" s="4" t="s">
        <v>1</v>
      </c>
      <c r="B1" s="1" t="s">
        <v>61</v>
      </c>
      <c r="C1" s="1" t="s">
        <v>62</v>
      </c>
      <c r="D1" s="1" t="s">
        <v>63</v>
      </c>
      <c r="E1" s="4" t="s">
        <v>64</v>
      </c>
      <c r="F1" s="1" t="s">
        <v>65</v>
      </c>
      <c r="G1" s="1" t="s">
        <v>66</v>
      </c>
      <c r="H1" s="1" t="s">
        <v>67</v>
      </c>
      <c r="I1" s="1" t="s">
        <v>68</v>
      </c>
      <c r="J1" s="1" t="s">
        <v>69</v>
      </c>
      <c r="K1" s="1" t="s">
        <v>70</v>
      </c>
      <c r="L1" s="1" t="s">
        <v>71</v>
      </c>
      <c r="M1" s="4" t="s">
        <v>72</v>
      </c>
      <c r="N1" s="4" t="s">
        <v>73</v>
      </c>
      <c r="O1" s="4" t="s">
        <v>74</v>
      </c>
      <c r="P1" s="4" t="s">
        <v>75</v>
      </c>
      <c r="Q1" s="4" t="s">
        <v>9</v>
      </c>
      <c r="R1" s="4" t="s">
        <v>8</v>
      </c>
      <c r="S1" s="4" t="s">
        <v>5</v>
      </c>
      <c r="T1" s="1" t="s">
        <v>76</v>
      </c>
      <c r="U1" s="4" t="s">
        <v>77</v>
      </c>
      <c r="V1" s="4" t="s">
        <v>78</v>
      </c>
      <c r="W1" s="4" t="s">
        <v>79</v>
      </c>
      <c r="X1" s="4" t="s">
        <v>80</v>
      </c>
      <c r="Y1" s="1" t="s">
        <v>81</v>
      </c>
      <c r="Z1" s="4" t="s">
        <v>4</v>
      </c>
      <c r="AA1" s="4" t="s">
        <v>82</v>
      </c>
      <c r="AB1" s="5" t="s">
        <v>83</v>
      </c>
      <c r="AC1" s="1" t="s">
        <v>84</v>
      </c>
      <c r="AD1" s="1" t="s">
        <v>85</v>
      </c>
      <c r="AE1" s="1" t="s">
        <v>86</v>
      </c>
      <c r="AF1" s="1" t="s">
        <v>87</v>
      </c>
      <c r="AG1" s="1" t="s">
        <v>88</v>
      </c>
      <c r="AH1" s="2" t="s">
        <v>89</v>
      </c>
      <c r="AI1" s="1" t="s">
        <v>90</v>
      </c>
      <c r="AJ1" s="4" t="s">
        <v>91</v>
      </c>
      <c r="AK1" s="6" t="s">
        <v>92</v>
      </c>
      <c r="AL1" s="4" t="s">
        <v>93</v>
      </c>
      <c r="AM1" s="1" t="s">
        <v>94</v>
      </c>
      <c r="AN1" s="4" t="s">
        <v>95</v>
      </c>
      <c r="AO1" s="1" t="s">
        <v>96</v>
      </c>
      <c r="AP1" s="1" t="s">
        <v>97</v>
      </c>
      <c r="AQ1" s="1" t="s">
        <v>98</v>
      </c>
      <c r="AR1" s="1" t="s">
        <v>99</v>
      </c>
      <c r="AS1" s="4" t="s">
        <v>100</v>
      </c>
      <c r="AT1" s="1" t="s">
        <v>101</v>
      </c>
      <c r="AU1" s="4" t="s">
        <v>102</v>
      </c>
      <c r="AV1" s="4" t="s">
        <v>103</v>
      </c>
      <c r="AW1" s="4" t="s">
        <v>104</v>
      </c>
      <c r="AX1" s="1" t="s">
        <v>105</v>
      </c>
      <c r="AY1" s="1" t="s">
        <v>106</v>
      </c>
      <c r="AZ1" s="4" t="s">
        <v>107</v>
      </c>
      <c r="BA1" s="4" t="s">
        <v>108</v>
      </c>
      <c r="BB1" s="1" t="s">
        <v>109</v>
      </c>
      <c r="BC1" s="4" t="s">
        <v>110</v>
      </c>
      <c r="BD1" s="4" t="s">
        <v>111</v>
      </c>
      <c r="BE1" s="4" t="s">
        <v>112</v>
      </c>
      <c r="BF1" s="1" t="s">
        <v>113</v>
      </c>
      <c r="BG1" s="1" t="s">
        <v>114</v>
      </c>
      <c r="BH1" s="4" t="s">
        <v>115</v>
      </c>
      <c r="BI1" s="4" t="s">
        <v>116</v>
      </c>
      <c r="BJ1" s="1" t="s">
        <v>117</v>
      </c>
      <c r="BK1" s="4" t="s">
        <v>118</v>
      </c>
      <c r="BL1" s="4" t="s">
        <v>119</v>
      </c>
      <c r="BM1" s="4" t="s">
        <v>120</v>
      </c>
      <c r="BN1" s="1" t="s">
        <v>121</v>
      </c>
      <c r="BO1" s="1" t="s">
        <v>122</v>
      </c>
      <c r="BP1" s="4" t="s">
        <v>123</v>
      </c>
      <c r="BQ1" s="1" t="s">
        <v>124</v>
      </c>
      <c r="BR1" s="1" t="s">
        <v>125</v>
      </c>
      <c r="BS1" s="1" t="s">
        <v>126</v>
      </c>
      <c r="BT1" s="1" t="s">
        <v>127</v>
      </c>
      <c r="BU1" s="1" t="s">
        <v>128</v>
      </c>
      <c r="BV1" s="1" t="s">
        <v>129</v>
      </c>
      <c r="BW1" s="1" t="s">
        <v>130</v>
      </c>
      <c r="BX1" s="1" t="s">
        <v>131</v>
      </c>
      <c r="BY1" s="1" t="s">
        <v>132</v>
      </c>
      <c r="BZ1" s="1" t="s">
        <v>133</v>
      </c>
      <c r="CA1" s="1" t="s">
        <v>134</v>
      </c>
      <c r="CB1" s="1" t="s">
        <v>135</v>
      </c>
      <c r="CC1" s="1" t="s">
        <v>136</v>
      </c>
      <c r="CD1" s="1" t="s">
        <v>137</v>
      </c>
      <c r="CE1" s="1" t="s">
        <v>138</v>
      </c>
      <c r="CF1" s="1" t="s">
        <v>139</v>
      </c>
      <c r="CG1" s="1" t="s">
        <v>140</v>
      </c>
      <c r="CH1" s="1" t="s">
        <v>141</v>
      </c>
      <c r="CI1" s="1" t="s">
        <v>142</v>
      </c>
      <c r="CJ1" s="1" t="s">
        <v>143</v>
      </c>
      <c r="CK1" s="1" t="s">
        <v>144</v>
      </c>
      <c r="CL1" s="1" t="s">
        <v>145</v>
      </c>
      <c r="CM1" s="1" t="s">
        <v>146</v>
      </c>
      <c r="CN1" s="1" t="s">
        <v>147</v>
      </c>
      <c r="CO1" s="1" t="s">
        <v>148</v>
      </c>
      <c r="CP1" s="1" t="s">
        <v>149</v>
      </c>
      <c r="CQ1" s="1" t="s">
        <v>150</v>
      </c>
      <c r="CR1" s="1" t="s">
        <v>151</v>
      </c>
      <c r="CS1" s="1" t="s">
        <v>152</v>
      </c>
      <c r="CT1" s="1" t="s">
        <v>153</v>
      </c>
      <c r="CU1" s="1" t="s">
        <v>154</v>
      </c>
      <c r="CV1" s="1" t="s">
        <v>155</v>
      </c>
      <c r="CW1" s="1" t="s">
        <v>156</v>
      </c>
      <c r="CX1" s="1" t="s">
        <v>157</v>
      </c>
      <c r="CY1" s="1" t="s">
        <v>158</v>
      </c>
      <c r="CZ1" s="1" t="s">
        <v>159</v>
      </c>
      <c r="DA1" s="1" t="s">
        <v>160</v>
      </c>
      <c r="DB1" s="1" t="s">
        <v>161</v>
      </c>
      <c r="DC1" s="1" t="s">
        <v>162</v>
      </c>
      <c r="DD1" s="1" t="s">
        <v>163</v>
      </c>
      <c r="DE1" s="1" t="s">
        <v>164</v>
      </c>
      <c r="DF1" s="1" t="s">
        <v>165</v>
      </c>
      <c r="DG1" s="1" t="s">
        <v>166</v>
      </c>
      <c r="DH1" s="1" t="s">
        <v>167</v>
      </c>
      <c r="DI1" s="1" t="s">
        <v>168</v>
      </c>
      <c r="DJ1" s="1" t="s">
        <v>169</v>
      </c>
      <c r="DK1" s="1" t="s">
        <v>170</v>
      </c>
      <c r="DL1" s="1" t="s">
        <v>171</v>
      </c>
      <c r="DM1" s="1" t="s">
        <v>172</v>
      </c>
      <c r="DN1" s="1" t="s">
        <v>173</v>
      </c>
      <c r="DO1" s="1" t="s">
        <v>174</v>
      </c>
      <c r="DP1" s="1" t="s">
        <v>175</v>
      </c>
      <c r="DQ1" s="1" t="s">
        <v>176</v>
      </c>
      <c r="DR1" s="1" t="s">
        <v>177</v>
      </c>
      <c r="DS1" s="1" t="s">
        <v>178</v>
      </c>
      <c r="DT1" s="1" t="s">
        <v>179</v>
      </c>
      <c r="DU1" s="7" t="s">
        <v>180</v>
      </c>
      <c r="DV1" s="7" t="s">
        <v>181</v>
      </c>
      <c r="DW1" s="1" t="s">
        <v>182</v>
      </c>
      <c r="DX1" s="1" t="s">
        <v>183</v>
      </c>
      <c r="DY1" s="1" t="s">
        <v>184</v>
      </c>
      <c r="DZ1" s="1" t="s">
        <v>185</v>
      </c>
      <c r="EA1" s="1" t="s">
        <v>186</v>
      </c>
      <c r="EB1" s="1" t="s">
        <v>187</v>
      </c>
      <c r="EC1" s="1" t="s">
        <v>188</v>
      </c>
      <c r="ED1" s="1" t="s">
        <v>189</v>
      </c>
      <c r="EE1" s="7" t="s">
        <v>190</v>
      </c>
      <c r="EF1" s="7" t="s">
        <v>191</v>
      </c>
      <c r="EG1" s="1" t="s">
        <v>192</v>
      </c>
      <c r="EH1" s="1" t="s">
        <v>193</v>
      </c>
      <c r="EI1" s="1" t="s">
        <v>194</v>
      </c>
      <c r="EJ1" s="7" t="s">
        <v>195</v>
      </c>
      <c r="EK1" s="7" t="s">
        <v>196</v>
      </c>
      <c r="EL1" s="1" t="s">
        <v>197</v>
      </c>
      <c r="EM1" s="4" t="s">
        <v>198</v>
      </c>
      <c r="EN1" s="4" t="s">
        <v>199</v>
      </c>
      <c r="EO1" s="4" t="s">
        <v>200</v>
      </c>
      <c r="EP1" s="5" t="s">
        <v>201</v>
      </c>
      <c r="EQ1" s="5" t="s">
        <v>202</v>
      </c>
      <c r="ER1" s="1" t="s">
        <v>203</v>
      </c>
      <c r="ES1" s="1" t="s">
        <v>204</v>
      </c>
      <c r="ET1" s="1" t="s">
        <v>205</v>
      </c>
      <c r="EU1" s="1" t="s">
        <v>206</v>
      </c>
      <c r="EV1" s="4" t="s">
        <v>207</v>
      </c>
      <c r="EW1" s="1" t="s">
        <v>208</v>
      </c>
      <c r="EX1" s="5" t="s">
        <v>209</v>
      </c>
      <c r="EY1" s="5" t="s">
        <v>210</v>
      </c>
      <c r="EZ1" s="5" t="s">
        <v>211</v>
      </c>
      <c r="FA1" s="5" t="s">
        <v>212</v>
      </c>
      <c r="FB1" s="5" t="s">
        <v>213</v>
      </c>
      <c r="FC1" s="5" t="s">
        <v>214</v>
      </c>
      <c r="FD1" s="1" t="s">
        <v>215</v>
      </c>
      <c r="FE1" s="1" t="s">
        <v>216</v>
      </c>
      <c r="FF1" s="1" t="s">
        <v>217</v>
      </c>
      <c r="FG1" s="1" t="s">
        <v>218</v>
      </c>
      <c r="FH1" s="1" t="s">
        <v>219</v>
      </c>
      <c r="FI1" s="1" t="s">
        <v>220</v>
      </c>
      <c r="FJ1" s="1" t="s">
        <v>221</v>
      </c>
      <c r="FK1" s="1" t="s">
        <v>222</v>
      </c>
      <c r="FL1" s="1" t="s">
        <v>223</v>
      </c>
      <c r="FM1" s="1" t="s">
        <v>224</v>
      </c>
      <c r="FN1" s="1" t="s">
        <v>225</v>
      </c>
      <c r="FO1" s="1" t="s">
        <v>226</v>
      </c>
      <c r="FP1" s="1" t="s">
        <v>227</v>
      </c>
      <c r="FQ1" s="1" t="s">
        <v>228</v>
      </c>
      <c r="FR1" s="1" t="s">
        <v>229</v>
      </c>
      <c r="FS1" s="1" t="s">
        <v>230</v>
      </c>
    </row>
    <row r="2" spans="1:175" ht="18" customHeight="1" x14ac:dyDescent="0.3">
      <c r="A2" s="8" t="s">
        <v>231</v>
      </c>
      <c r="B2" s="9" t="s">
        <v>232</v>
      </c>
      <c r="C2" s="10">
        <v>300</v>
      </c>
      <c r="D2" s="9" t="s">
        <v>233</v>
      </c>
      <c r="E2" s="16" t="s">
        <v>234</v>
      </c>
      <c r="F2" s="17"/>
      <c r="G2" s="10">
        <v>0</v>
      </c>
      <c r="H2" s="11"/>
      <c r="I2" s="11"/>
      <c r="J2" s="11"/>
      <c r="K2" s="11"/>
      <c r="L2" s="9" t="s">
        <v>235</v>
      </c>
      <c r="M2" s="9" t="s">
        <v>236</v>
      </c>
      <c r="N2" s="9" t="s">
        <v>237</v>
      </c>
      <c r="O2" s="9" t="s">
        <v>238</v>
      </c>
      <c r="P2" s="9" t="s">
        <v>238</v>
      </c>
      <c r="Q2" s="9" t="s">
        <v>239</v>
      </c>
      <c r="R2" s="12">
        <v>24139</v>
      </c>
      <c r="S2" s="9" t="s">
        <v>240</v>
      </c>
      <c r="T2" s="9" t="s">
        <v>241</v>
      </c>
      <c r="U2" s="9" t="s">
        <v>242</v>
      </c>
      <c r="V2" s="9" t="s">
        <v>243</v>
      </c>
      <c r="W2" s="9" t="s">
        <v>244</v>
      </c>
      <c r="X2" s="9" t="s">
        <v>245</v>
      </c>
      <c r="Y2" s="11"/>
      <c r="Z2" s="9" t="s">
        <v>246</v>
      </c>
      <c r="AA2" s="9" t="s">
        <v>247</v>
      </c>
      <c r="AB2" s="9" t="s">
        <v>248</v>
      </c>
      <c r="AC2" s="9" t="s">
        <v>249</v>
      </c>
      <c r="AD2" s="16" t="s">
        <v>250</v>
      </c>
      <c r="AE2" s="17"/>
      <c r="AF2" s="11"/>
      <c r="AG2" s="11"/>
      <c r="AH2" s="9" t="s">
        <v>251</v>
      </c>
      <c r="AI2" s="9" t="s">
        <v>252</v>
      </c>
      <c r="AJ2" s="9" t="s">
        <v>253</v>
      </c>
      <c r="AK2" s="9" t="s">
        <v>254</v>
      </c>
      <c r="AL2" s="9" t="s">
        <v>255</v>
      </c>
      <c r="AM2" s="9" t="s">
        <v>256</v>
      </c>
      <c r="AN2" s="9" t="s">
        <v>257</v>
      </c>
      <c r="AO2" s="9" t="s">
        <v>258</v>
      </c>
      <c r="AP2" s="9" t="s">
        <v>259</v>
      </c>
      <c r="AQ2" s="9" t="s">
        <v>252</v>
      </c>
      <c r="AR2" s="9" t="s">
        <v>260</v>
      </c>
      <c r="AS2" s="9" t="s">
        <v>261</v>
      </c>
      <c r="AT2" s="9" t="s">
        <v>262</v>
      </c>
      <c r="AU2" s="13">
        <v>44216</v>
      </c>
      <c r="AV2" s="14"/>
      <c r="AW2" s="9" t="s">
        <v>263</v>
      </c>
      <c r="AX2" s="9" t="s">
        <v>264</v>
      </c>
      <c r="AY2" s="9" t="s">
        <v>265</v>
      </c>
      <c r="AZ2" s="15" t="s">
        <v>266</v>
      </c>
      <c r="BA2" s="9" t="s">
        <v>267</v>
      </c>
      <c r="BB2" s="9" t="s">
        <v>268</v>
      </c>
      <c r="BC2" s="13">
        <v>44270</v>
      </c>
      <c r="BD2" s="13">
        <v>44549</v>
      </c>
      <c r="BE2" s="9" t="s">
        <v>269</v>
      </c>
      <c r="BF2" s="9" t="s">
        <v>270</v>
      </c>
      <c r="BG2" s="9" t="s">
        <v>271</v>
      </c>
      <c r="BH2" s="15" t="s">
        <v>272</v>
      </c>
      <c r="BI2" s="9" t="s">
        <v>273</v>
      </c>
      <c r="BJ2" s="9" t="s">
        <v>268</v>
      </c>
      <c r="BK2" s="10" t="s">
        <v>274</v>
      </c>
      <c r="BL2" s="13">
        <v>44270</v>
      </c>
      <c r="BM2" s="9" t="s">
        <v>275</v>
      </c>
      <c r="BN2" s="9" t="s">
        <v>276</v>
      </c>
      <c r="BO2" s="9" t="s">
        <v>277</v>
      </c>
      <c r="BP2" s="15" t="s">
        <v>278</v>
      </c>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9" t="s">
        <v>250</v>
      </c>
      <c r="DV2" s="16" t="s">
        <v>249</v>
      </c>
      <c r="DW2" s="17"/>
      <c r="DX2" s="17"/>
      <c r="DY2" s="17"/>
      <c r="DZ2" s="9" t="s">
        <v>257</v>
      </c>
      <c r="EA2" s="9" t="s">
        <v>259</v>
      </c>
      <c r="EB2" s="9" t="s">
        <v>279</v>
      </c>
      <c r="EC2" s="9" t="s">
        <v>280</v>
      </c>
      <c r="ED2" s="9" t="s">
        <v>251</v>
      </c>
      <c r="EE2" s="9" t="s">
        <v>243</v>
      </c>
      <c r="EF2" s="11"/>
      <c r="EG2" s="11"/>
      <c r="EH2" s="11"/>
      <c r="EI2" s="11"/>
      <c r="EJ2" s="9" t="s">
        <v>281</v>
      </c>
      <c r="EK2" s="9" t="s">
        <v>282</v>
      </c>
      <c r="EL2" s="9" t="s">
        <v>283</v>
      </c>
      <c r="EM2" s="9" t="s">
        <v>284</v>
      </c>
      <c r="EN2" s="9" t="s">
        <v>285</v>
      </c>
      <c r="EO2" s="10" t="s">
        <v>286</v>
      </c>
      <c r="EP2" s="9" t="s">
        <v>287</v>
      </c>
      <c r="EQ2" s="10">
        <v>845</v>
      </c>
      <c r="ER2" s="11"/>
      <c r="ES2" s="11"/>
      <c r="ET2" s="11"/>
      <c r="EU2" s="11"/>
      <c r="EV2" s="11"/>
      <c r="EW2" s="15" t="s">
        <v>288</v>
      </c>
      <c r="EX2" s="15" t="s">
        <v>289</v>
      </c>
      <c r="EY2" s="16" t="s">
        <v>290</v>
      </c>
      <c r="EZ2" s="17"/>
      <c r="FA2" s="17"/>
      <c r="FB2" s="17"/>
      <c r="FC2" s="17"/>
      <c r="FD2" s="11"/>
      <c r="FE2" s="11"/>
      <c r="FF2" s="11"/>
      <c r="FG2" s="11"/>
      <c r="FH2" s="11"/>
      <c r="FI2" s="11"/>
      <c r="FJ2" s="11"/>
      <c r="FK2" s="11"/>
      <c r="FL2" s="11"/>
      <c r="FM2" s="11"/>
      <c r="FN2" s="11"/>
      <c r="FO2" s="11"/>
      <c r="FP2" s="11"/>
      <c r="FQ2" s="11"/>
      <c r="FR2" s="11"/>
      <c r="FS2" s="11"/>
    </row>
    <row r="3" spans="1:175" ht="18" customHeight="1" x14ac:dyDescent="0.3"/>
    <row r="4" spans="1:175" ht="18" customHeight="1" x14ac:dyDescent="0.3"/>
    <row r="5" spans="1:175" ht="18" customHeight="1" x14ac:dyDescent="0.3"/>
    <row r="6" spans="1:175" ht="18" customHeight="1" x14ac:dyDescent="0.3"/>
    <row r="7" spans="1:175" ht="18" customHeight="1" x14ac:dyDescent="0.3"/>
    <row r="8" spans="1:175" ht="18" customHeight="1" x14ac:dyDescent="0.3"/>
    <row r="9" spans="1:175" ht="18" customHeight="1" x14ac:dyDescent="0.3"/>
    <row r="10" spans="1:175" ht="18" customHeight="1" x14ac:dyDescent="0.3"/>
    <row r="11" spans="1:175" ht="18" customHeight="1" x14ac:dyDescent="0.3"/>
    <row r="12" spans="1:175" ht="18" customHeight="1" x14ac:dyDescent="0.3"/>
    <row r="13" spans="1:175" ht="18" customHeight="1" x14ac:dyDescent="0.3"/>
    <row r="14" spans="1:175" ht="18" customHeight="1" x14ac:dyDescent="0.3"/>
    <row r="15" spans="1:175" ht="18" customHeight="1" x14ac:dyDescent="0.3"/>
    <row r="16" spans="1:175" ht="18" customHeight="1" x14ac:dyDescent="0.3"/>
    <row r="17" ht="18" customHeight="1" x14ac:dyDescent="0.3"/>
    <row r="18" ht="18" customHeight="1" x14ac:dyDescent="0.3"/>
    <row r="19" ht="18" customHeight="1" x14ac:dyDescent="0.3"/>
    <row r="20" ht="18" customHeight="1" x14ac:dyDescent="0.3"/>
    <row r="21" ht="18" customHeight="1" x14ac:dyDescent="0.3"/>
    <row r="22" ht="18" customHeight="1" x14ac:dyDescent="0.3"/>
    <row r="23" ht="18" customHeight="1" x14ac:dyDescent="0.3"/>
    <row r="24" ht="18" customHeight="1" x14ac:dyDescent="0.3"/>
    <row r="25" ht="18" customHeight="1" x14ac:dyDescent="0.3"/>
    <row r="26" ht="18" customHeight="1" x14ac:dyDescent="0.3"/>
    <row r="27" ht="18" customHeight="1" x14ac:dyDescent="0.3"/>
    <row r="28" ht="18" customHeight="1" x14ac:dyDescent="0.3"/>
    <row r="29" ht="18" customHeight="1" x14ac:dyDescent="0.3"/>
    <row r="30" ht="18" customHeight="1" x14ac:dyDescent="0.3"/>
    <row r="31" ht="18" customHeight="1" x14ac:dyDescent="0.3"/>
    <row r="32" ht="18" customHeight="1" x14ac:dyDescent="0.3"/>
    <row r="33" ht="18" customHeight="1" x14ac:dyDescent="0.3"/>
    <row r="34" ht="18" customHeight="1" x14ac:dyDescent="0.3"/>
    <row r="35" ht="18" customHeight="1" x14ac:dyDescent="0.3"/>
    <row r="36" ht="18" customHeight="1" x14ac:dyDescent="0.3"/>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5" ht="18" customHeight="1" x14ac:dyDescent="0.3"/>
    <row r="46" ht="18" customHeight="1" x14ac:dyDescent="0.3"/>
    <row r="47" ht="18" customHeight="1" x14ac:dyDescent="0.3"/>
    <row r="48"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sheetData>
  <mergeCells count="4">
    <mergeCell ref="E2:F2"/>
    <mergeCell ref="AD2:AE2"/>
    <mergeCell ref="DV2:DY2"/>
    <mergeCell ref="EY2:FC2"/>
  </mergeCells>
  <phoneticPr fontId="4"/>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日経転職版_to_HRMOS</vt:lpstr>
      <vt:lpstr>日経転職版_カラム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陽香</dc:creator>
  <cp:lastModifiedBy>村上 陽香</cp:lastModifiedBy>
  <dcterms:created xsi:type="dcterms:W3CDTF">2020-11-13T03:40:09Z</dcterms:created>
  <dcterms:modified xsi:type="dcterms:W3CDTF">2021-02-05T03:16:17Z</dcterms:modified>
</cp:coreProperties>
</file>