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C:\Users\noriko.kasanuki\Documents\変換フォーマット\"/>
    </mc:Choice>
  </mc:AlternateContent>
  <xr:revisionPtr revIDLastSave="0" documentId="13_ncr:1_{25E3E576-A94D-4A27-872D-0F31971A394A}" xr6:coauthVersionLast="47" xr6:coauthVersionMax="47" xr10:uidLastSave="{00000000-0000-0000-0000-000000000000}"/>
  <bookViews>
    <workbookView xWindow="580" yWindow="60" windowWidth="18620" windowHeight="10140" xr2:uid="{00E5511F-1BA6-4641-9892-8E55147AE19C}"/>
  </bookViews>
  <sheets>
    <sheet name="Type to HRMOS" sheetId="2" r:id="rId1"/>
    <sheet name="Type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2" i="2" l="1"/>
  <c r="S2" i="2"/>
  <c r="BD2" i="2"/>
  <c r="X2" i="2"/>
  <c r="U2" i="2"/>
  <c r="T2" i="2"/>
  <c r="L2" i="2"/>
  <c r="K2" i="2"/>
  <c r="J2" i="2"/>
  <c r="I2" i="2"/>
  <c r="F2" i="2"/>
  <c r="E2" i="2"/>
  <c r="D2" i="2"/>
  <c r="C2" i="2"/>
  <c r="B2" i="2"/>
  <c r="A2" i="2"/>
</calcChain>
</file>

<file path=xl/sharedStrings.xml><?xml version="1.0" encoding="utf-8"?>
<sst xmlns="http://schemas.openxmlformats.org/spreadsheetml/2006/main" count="122" uniqueCount="119">
  <si>
    <t>応募ID</t>
  </si>
  <si>
    <t>会員ID</t>
  </si>
  <si>
    <t>応募職種</t>
  </si>
  <si>
    <t>応募日</t>
  </si>
  <si>
    <t>応募区分</t>
  </si>
  <si>
    <t>姓</t>
  </si>
  <si>
    <t>名</t>
  </si>
  <si>
    <t>姓カナ</t>
  </si>
  <si>
    <t>名カナ</t>
  </si>
  <si>
    <t>生年月日</t>
  </si>
  <si>
    <t>年齢</t>
  </si>
  <si>
    <t>性別</t>
  </si>
  <si>
    <t>〒</t>
  </si>
  <si>
    <t>都道府県</t>
  </si>
  <si>
    <t>以下住所</t>
  </si>
  <si>
    <t>学歴</t>
  </si>
  <si>
    <t>学校名</t>
  </si>
  <si>
    <t>学部学科</t>
  </si>
  <si>
    <t>卒業年月[年]</t>
  </si>
  <si>
    <t>卒業年月[月]</t>
  </si>
  <si>
    <t>学歴備考</t>
  </si>
  <si>
    <t>就業状況</t>
  </si>
  <si>
    <t>転職回数</t>
  </si>
  <si>
    <t>経験職種/経験年数</t>
  </si>
  <si>
    <t>経験業種</t>
  </si>
  <si>
    <t>TOEIC(点数)</t>
  </si>
  <si>
    <t>TOEFL(点数)</t>
  </si>
  <si>
    <t>英語スキル</t>
  </si>
  <si>
    <t>英語以外の語学スキル</t>
  </si>
  <si>
    <t>保有資格</t>
  </si>
  <si>
    <t>ソフトウェア関連スキル</t>
  </si>
  <si>
    <t>IT系スキル</t>
  </si>
  <si>
    <t>電気・電子・機械・メカトロ関連スキル</t>
  </si>
  <si>
    <t>素材・化学、医薬、建築、他技術関連職種スキル</t>
  </si>
  <si>
    <t>専門コンサルティング関連職種スキル</t>
  </si>
  <si>
    <t>営業関連スキル</t>
  </si>
  <si>
    <t>販売関連スキル</t>
  </si>
  <si>
    <t>企画・事務関連スキル</t>
  </si>
  <si>
    <t>金融関連スキル</t>
  </si>
  <si>
    <t>その他専門スキル</t>
  </si>
  <si>
    <t>クリエイティブ関連スキル</t>
  </si>
  <si>
    <t>資格</t>
  </si>
  <si>
    <t>スキルについての補足</t>
  </si>
  <si>
    <t>自己PR,その他</t>
  </si>
  <si>
    <t>希望勤務地</t>
  </si>
  <si>
    <t>希望年収</t>
  </si>
  <si>
    <t>希望転職時期</t>
  </si>
  <si>
    <t>希望連絡先</t>
  </si>
  <si>
    <t>質問1(質問)</t>
  </si>
  <si>
    <t>質問1(回答)</t>
  </si>
  <si>
    <t>質問2(質問)</t>
  </si>
  <si>
    <t>質問2(回答)</t>
  </si>
  <si>
    <t>質問3(質問)</t>
  </si>
  <si>
    <t>質問3(回答)</t>
  </si>
  <si>
    <t>評価</t>
  </si>
  <si>
    <t>職務経歴1</t>
  </si>
  <si>
    <t>募集ポジション名</t>
  </si>
  <si>
    <t>氏名</t>
  </si>
  <si>
    <t>氏名(かな)</t>
  </si>
  <si>
    <t>電話番号</t>
  </si>
  <si>
    <t>メールアドレス</t>
  </si>
  <si>
    <t>所属組織</t>
  </si>
  <si>
    <t>部署・役職・学部など</t>
  </si>
  <si>
    <t>住所: 郵便番号</t>
  </si>
  <si>
    <t>住所: 番地</t>
  </si>
  <si>
    <t>住所: ビル名</t>
  </si>
  <si>
    <t>Facebook URL</t>
  </si>
  <si>
    <t>LinkedIn URL</t>
  </si>
  <si>
    <t>GitHub URL</t>
  </si>
  <si>
    <t>Twitter URL</t>
  </si>
  <si>
    <t>備考</t>
  </si>
  <si>
    <t>レジュメ(フリーテキスト)</t>
  </si>
  <si>
    <t>学校名_1</t>
  </si>
  <si>
    <t>学部・学科名_1</t>
  </si>
  <si>
    <t>学位等_1</t>
  </si>
  <si>
    <t>期間 (開始)_1</t>
  </si>
  <si>
    <t>期間 (終了)_1</t>
  </si>
  <si>
    <t>学校名_2</t>
  </si>
  <si>
    <t>学部・学科名_2</t>
  </si>
  <si>
    <t>学位等_2</t>
  </si>
  <si>
    <t>期間 (開始)_2</t>
  </si>
  <si>
    <t>期間 (終了)_2</t>
  </si>
  <si>
    <t>学校名_3</t>
  </si>
  <si>
    <t>学部・学科名_3</t>
  </si>
  <si>
    <t>学位等_3</t>
  </si>
  <si>
    <t>期間 (開始)_3</t>
  </si>
  <si>
    <t>期間 (終了)_3</t>
  </si>
  <si>
    <t>会社名_1</t>
  </si>
  <si>
    <t>職種名_1</t>
  </si>
  <si>
    <t>部署・役職_1</t>
  </si>
  <si>
    <t>働き方_1</t>
  </si>
  <si>
    <t>業務内容_1</t>
  </si>
  <si>
    <t>就業期間 (開始)_1</t>
  </si>
  <si>
    <t>就業期間 (終了)_1</t>
  </si>
  <si>
    <t>会社名_2</t>
  </si>
  <si>
    <t>職種名_2</t>
  </si>
  <si>
    <t>部署・役職_2</t>
  </si>
  <si>
    <t>働き方_2</t>
  </si>
  <si>
    <t>業務内容_2</t>
  </si>
  <si>
    <t>就業期間 (開始)_2</t>
  </si>
  <si>
    <t>就業期間 (終了)_2</t>
  </si>
  <si>
    <t>会社名_3</t>
  </si>
  <si>
    <t>職種名_3</t>
  </si>
  <si>
    <t>部署・役職_3</t>
  </si>
  <si>
    <t>働き方_3</t>
  </si>
  <si>
    <t>業務内容_3</t>
  </si>
  <si>
    <t>就業期間 (開始)_3</t>
  </si>
  <si>
    <t>就業期間 (終了)_3</t>
  </si>
  <si>
    <t>資格名_1</t>
  </si>
  <si>
    <t>取得年月_1</t>
  </si>
  <si>
    <t>資格名_2</t>
  </si>
  <si>
    <t>取得年月_2</t>
  </si>
  <si>
    <t>資格名_3</t>
  </si>
  <si>
    <t>取得年月_3</t>
  </si>
  <si>
    <t>ステータス</t>
    <phoneticPr fontId="18"/>
  </si>
  <si>
    <t>tel</t>
    <phoneticPr fontId="18"/>
  </si>
  <si>
    <t>携帯番号</t>
    <phoneticPr fontId="18"/>
  </si>
  <si>
    <t>e-mail</t>
    <phoneticPr fontId="18"/>
  </si>
  <si>
    <t>携帯メールアドレス</t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</si>
</sst>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</cellStyleXfs>
  <cellXfs count="6">
    <xf numFmtId="0" fontId="0" fillId="0" borderId="0" xfId="0">
      <alignment vertical="center"/>
    </xf>
    <xf numFmtId="14" fontId="0" fillId="0" borderId="0" xfId="0" applyNumberFormat="1">
      <alignment vertical="center"/>
    </xf>
    <xf numFmtId="0" fontId="0" fillId="33" borderId="0" xfId="0" applyFill="1">
      <alignment vertical="center"/>
    </xf>
    <xf numFmtId="0" fontId="0" fillId="34" borderId="0" xfId="0" applyFill="1">
      <alignment vertical="center"/>
    </xf>
    <xf numFmtId="0" fontId="0" fillId="35" borderId="0" xfId="0" applyFill="1">
      <alignment vertical="center"/>
    </xf>
    <xf numFmtId="0" fontId="19" fillId="0" borderId="0" xfId="42">
      <alignment vertical="center"/>
    </xf>
  </cellXfs>
  <cellStyles count="43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ハイパーリンク" xfId="42" builtinId="8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5E72D9-D5DC-41BE-925F-FF1FAE4C7916}">
  <dimension ref="A1:BI2"/>
  <sheetViews>
    <sheetView tabSelected="1" workbookViewId="0"/>
  </sheetViews>
  <sheetFormatPr defaultRowHeight="18" x14ac:dyDescent="0.55000000000000004"/>
  <sheetData>
    <row r="1" spans="1:61" x14ac:dyDescent="0.55000000000000004">
      <c r="A1" s="2" t="s">
        <v>56</v>
      </c>
      <c r="B1" s="2" t="s">
        <v>3</v>
      </c>
      <c r="C1" s="2" t="s">
        <v>57</v>
      </c>
      <c r="D1" s="2" t="s">
        <v>58</v>
      </c>
      <c r="E1" s="2" t="s">
        <v>59</v>
      </c>
      <c r="F1" s="2" t="s">
        <v>60</v>
      </c>
      <c r="G1" t="s">
        <v>61</v>
      </c>
      <c r="H1" t="s">
        <v>62</v>
      </c>
      <c r="I1" s="2" t="s">
        <v>9</v>
      </c>
      <c r="J1" s="2" t="s">
        <v>11</v>
      </c>
      <c r="K1" s="2" t="s">
        <v>63</v>
      </c>
      <c r="L1" s="2" t="s">
        <v>64</v>
      </c>
      <c r="M1" t="s">
        <v>65</v>
      </c>
      <c r="N1" t="s">
        <v>66</v>
      </c>
      <c r="O1" t="s">
        <v>67</v>
      </c>
      <c r="P1" t="s">
        <v>68</v>
      </c>
      <c r="Q1" t="s">
        <v>69</v>
      </c>
      <c r="R1" s="3" t="s">
        <v>70</v>
      </c>
      <c r="S1" s="4" t="s">
        <v>71</v>
      </c>
      <c r="T1" s="2" t="s">
        <v>72</v>
      </c>
      <c r="U1" s="2" t="s">
        <v>73</v>
      </c>
      <c r="V1" t="s">
        <v>74</v>
      </c>
      <c r="W1" t="s">
        <v>75</v>
      </c>
      <c r="X1" s="2" t="s">
        <v>76</v>
      </c>
      <c r="Y1" t="s">
        <v>77</v>
      </c>
      <c r="Z1" t="s">
        <v>78</v>
      </c>
      <c r="AA1" t="s">
        <v>79</v>
      </c>
      <c r="AB1" t="s">
        <v>80</v>
      </c>
      <c r="AC1" t="s">
        <v>81</v>
      </c>
      <c r="AD1" t="s">
        <v>82</v>
      </c>
      <c r="AE1" t="s">
        <v>83</v>
      </c>
      <c r="AF1" t="s">
        <v>84</v>
      </c>
      <c r="AG1" t="s">
        <v>85</v>
      </c>
      <c r="AH1" t="s">
        <v>86</v>
      </c>
      <c r="AI1" t="s">
        <v>87</v>
      </c>
      <c r="AJ1" t="s">
        <v>88</v>
      </c>
      <c r="AK1" t="s">
        <v>89</v>
      </c>
      <c r="AL1" t="s">
        <v>90</v>
      </c>
      <c r="AM1" t="s">
        <v>91</v>
      </c>
      <c r="AN1" t="s">
        <v>92</v>
      </c>
      <c r="AO1" t="s">
        <v>93</v>
      </c>
      <c r="AP1" t="s">
        <v>94</v>
      </c>
      <c r="AQ1" t="s">
        <v>95</v>
      </c>
      <c r="AR1" t="s">
        <v>96</v>
      </c>
      <c r="AS1" t="s">
        <v>97</v>
      </c>
      <c r="AT1" t="s">
        <v>98</v>
      </c>
      <c r="AU1" t="s">
        <v>99</v>
      </c>
      <c r="AV1" t="s">
        <v>100</v>
      </c>
      <c r="AW1" t="s">
        <v>101</v>
      </c>
      <c r="AX1" t="s">
        <v>102</v>
      </c>
      <c r="AY1" t="s">
        <v>103</v>
      </c>
      <c r="AZ1" t="s">
        <v>104</v>
      </c>
      <c r="BA1" t="s">
        <v>105</v>
      </c>
      <c r="BB1" t="s">
        <v>106</v>
      </c>
      <c r="BC1" t="s">
        <v>107</v>
      </c>
      <c r="BD1" s="2" t="s">
        <v>108</v>
      </c>
      <c r="BE1" t="s">
        <v>109</v>
      </c>
      <c r="BF1" t="s">
        <v>110</v>
      </c>
      <c r="BG1" t="s">
        <v>111</v>
      </c>
      <c r="BH1" t="s">
        <v>112</v>
      </c>
      <c r="BI1" t="s">
        <v>113</v>
      </c>
    </row>
    <row r="2" spans="1:61" x14ac:dyDescent="0.55000000000000004">
      <c r="A2" t="str">
        <f>IF(Type!C2="","",Type!C2)</f>
        <v/>
      </c>
      <c r="B2" t="str">
        <f>IF(Type!D2="","",TEXT(Type!D2,"yyyy/m/d"))</f>
        <v/>
      </c>
      <c r="C2" t="str">
        <f>IF(Type!F2="","",Type!F2)&amp;IF(Type!G2="",""," "&amp;Type!G2)</f>
        <v/>
      </c>
      <c r="D2" t="str">
        <f>IF(Type!H2="","",Type!H2)&amp;IF(Type!I2="",""," "&amp;Type!I2)</f>
        <v/>
      </c>
      <c r="E2" t="str">
        <f>IF(Type!R2="",IF(Type!Q2="","",TEXT(Type!Q2,"0##########")),TEXT(Type!R2,"0##########"))</f>
        <v/>
      </c>
      <c r="F2" t="str">
        <f>IF(Type!S2="",IF(Type!M2="","",Type!M2),Type!S2)</f>
        <v/>
      </c>
      <c r="I2" t="str">
        <f>IF(Type!J2="","",TEXT(Type!J2,"yyyy/m/d"))</f>
        <v/>
      </c>
      <c r="J2" t="str">
        <f>IF(Type!L2="","",Type!L2)</f>
        <v/>
      </c>
      <c r="K2" t="str">
        <f>IF(Type!N2="","",TEXT(Type!N2,"0##-####"))</f>
        <v/>
      </c>
      <c r="L2" t="str">
        <f>IF(Type!O2="","",Type!O2)&amp;IF(Type!P2="","",Type!P2)</f>
        <v/>
      </c>
      <c r="R2" t="str">
        <f>"【応募ID】"&amp;Type!A2&amp;CHAR(10)&amp;
"【会員ID】"&amp;Type!B2&amp;CHAR(10)&amp;
"【応募区分】"&amp;Type!E2&amp;CHAR(10)&amp;
"【年齢】"&amp;SUBSTITUTE(IF(Type!K2="","",Type!K2&amp;"歳"),"歳","",2)&amp;CHAR(10)&amp;
"【e-mail】"&amp;IF('Type to HRMOS'!F2=Type!S2,Type!M2,"")&amp;CHAR(10)&amp;
"【tel】"&amp;IF('Type to HRMOS'!E2=TEXT(Type!R2,"0##########"),TEXT(Type!Q2,"0##########"),"")&amp;CHAR(10)&amp;
"【学歴】"&amp;Type!T2&amp;CHAR(10)&amp;
"【学歴備考】"&amp;Type!Y2&amp;CHAR(10)&amp;
"【就業状況】"&amp;Type!Z2&amp;CHAR(10)&amp;
"【転職回数】"&amp;Type!AA2&amp;CHAR(10)&amp;
"【経験職種/経験年数】"&amp;Type!AB2&amp;CHAR(10)&amp;
"【経験業種】"&amp;Type!AC2&amp;CHAR(10)&amp;
"【評価】"&amp;Type!BG2&amp;CHAR(10)&amp;
"【ステータス】"&amp;Type!BH2&amp;CHAR(10)&amp;
"【職務経歴1】"&amp;Type!BI2</f>
        <v>【応募ID】
【会員ID】
【応募区分】
【年齢】
【e-mail】
【tel】
【学歴】
【学歴備考】
【就業状況】
【転職回数】
【経験職種/経験年数】
【経験業種】
【評価】
【ステータス】
【職務経歴1】</v>
      </c>
      <c r="S2" t="str">
        <f>"【TOEIC(点数)】"&amp;Type!AD2&amp;CHAR(10)&amp;
"【TOEFL(点数)】"&amp;Type!AE2&amp;CHAR(10)&amp;
"【英語スキル】"&amp;Type!AF2&amp;CHAR(10)&amp;
"【英語以外の語学スキル】"&amp;Type!AG2&amp;CHAR(10)&amp;
"【保有資格】"&amp;Type!AH2&amp;CHAR(10)&amp;
"【ソフトウェア関連スキル】"&amp;Type!AI2&amp;CHAR(10)&amp;
"【IT系スキル】"&amp;Type!AJ2&amp;CHAR(10)&amp;
"【電気・電子・機械・メカトロ関連スキル】"&amp;Type!AK2&amp;CHAR(10)&amp;
"【素材・化学、医薬、建築、他技術関連職種スキル】"&amp;Type!AL2&amp;CHAR(10)&amp;
"【専門コンサルティング関連職種スキル】"&amp;Type!AM2&amp;CHAR(10)&amp;
"【営業関連スキル】"&amp;Type!AN2&amp;CHAR(10)&amp;
"【販売関連スキル】"&amp;Type!AO2&amp;CHAR(10)&amp;
"【企画・事務関連スキル】"&amp;Type!AP2&amp;CHAR(10)&amp;
"【金融関連スキル】"&amp;Type!AQ2&amp;CHAR(10)&amp;
"【その他専門スキル】"&amp;Type!AR2&amp;CHAR(10)&amp;
"【クリエイティブ関連スキル】"&amp;Type!AS2&amp;CHAR(10)&amp;
"【スキルについての補足】"&amp;Type!AU2&amp;CHAR(10)&amp;
"【自己PR,その他】"&amp;Type!AV2&amp;CHAR(10)&amp;
"【希望勤務地】"&amp;Type!AW2&amp;CHAR(10)&amp;
"【希望年収】"&amp;Type!AX2&amp;CHAR(10)&amp;
"【希望転職時期】"&amp;Type!AY2&amp;CHAR(10)&amp;
"【希望連絡先】"&amp;Type!AZ2&amp;CHAR(10)&amp;
"【質問1(質問)】"&amp;Type!BA2&amp;CHAR(10)&amp;
"【質問1(回答)】"&amp;Type!BB2&amp;CHAR(10)&amp;
"【質問2(質問)】"&amp;Type!BC2&amp;CHAR(10)&amp;
"【質問2(回答)】"&amp;Type!BD2&amp;CHAR(10)&amp;
"【質問3(質問)】"&amp;Type!BE2&amp;CHAR(10)&amp;
"【質問3(回答)】"&amp;Type!BF2</f>
        <v>【TOEIC(点数)】
【TOEFL(点数)】
【英語スキル】
【英語以外の語学スキル】
【保有資格】
【ソフトウェア関連スキル】
【IT系スキル】
【電気・電子・機械・メカトロ関連スキル】
【素材・化学、医薬、建築、他技術関連職種スキル】
【専門コンサルティング関連職種スキル】
【営業関連スキル】
【販売関連スキル】
【企画・事務関連スキル】
【金融関連スキル】
【その他専門スキル】
【クリエイティブ関連スキル】
【スキルについての補足】
【自己PR,その他】
【希望勤務地】
【希望年収】
【希望転職時期】
【希望連絡先】
【質問1(質問)】
【質問1(回答)】
【質問2(質問)】
【質問2(回答)】
【質問3(質問)】
【質問3(回答)】</v>
      </c>
      <c r="T2" t="str">
        <f>IF(Type!U2="","",Type!U2)</f>
        <v/>
      </c>
      <c r="U2" t="str">
        <f>IF(Type!V2="","",Type!V2)</f>
        <v/>
      </c>
      <c r="X2" t="str">
        <f>IF(Type!W2="","",Type!W2)&amp;IF(Type!X2="","",Type!X2)</f>
        <v/>
      </c>
      <c r="BD2" t="str">
        <f>IF(Type!AT2="","",Type!AT2)</f>
        <v/>
      </c>
    </row>
  </sheetData>
  <phoneticPr fontId="18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32A238-2C50-4E20-8D62-E3849E31CAFE}">
  <dimension ref="A1:BI2"/>
  <sheetViews>
    <sheetView workbookViewId="0"/>
  </sheetViews>
  <sheetFormatPr defaultRowHeight="18" x14ac:dyDescent="0.55000000000000004"/>
  <cols>
    <col min="10" max="10" width="9" bestFit="1" customWidth="1"/>
    <col min="17" max="17" width="10.1640625" bestFit="1" customWidth="1"/>
    <col min="18" max="18" width="11.25" bestFit="1" customWidth="1"/>
  </cols>
  <sheetData>
    <row r="1" spans="1:61" x14ac:dyDescent="0.55000000000000004">
      <c r="A1" s="3" t="s">
        <v>0</v>
      </c>
      <c r="B1" s="3" t="s">
        <v>1</v>
      </c>
      <c r="C1" s="2" t="s">
        <v>2</v>
      </c>
      <c r="D1" s="2" t="s">
        <v>3</v>
      </c>
      <c r="E1" s="3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3" t="s">
        <v>117</v>
      </c>
      <c r="N1" s="2" t="s">
        <v>12</v>
      </c>
      <c r="O1" s="2" t="s">
        <v>13</v>
      </c>
      <c r="P1" s="2" t="s">
        <v>14</v>
      </c>
      <c r="Q1" s="3" t="s">
        <v>115</v>
      </c>
      <c r="R1" s="2" t="s">
        <v>116</v>
      </c>
      <c r="S1" s="2" t="s">
        <v>118</v>
      </c>
      <c r="T1" s="3" t="s">
        <v>15</v>
      </c>
      <c r="U1" s="2" t="s">
        <v>16</v>
      </c>
      <c r="V1" s="2" t="s">
        <v>17</v>
      </c>
      <c r="W1" s="2" t="s">
        <v>18</v>
      </c>
      <c r="X1" s="2" t="s">
        <v>19</v>
      </c>
      <c r="Y1" s="3" t="s">
        <v>20</v>
      </c>
      <c r="Z1" s="3" t="s">
        <v>21</v>
      </c>
      <c r="AA1" s="3" t="s">
        <v>22</v>
      </c>
      <c r="AB1" s="3" t="s">
        <v>23</v>
      </c>
      <c r="AC1" s="3" t="s">
        <v>24</v>
      </c>
      <c r="AD1" s="4" t="s">
        <v>25</v>
      </c>
      <c r="AE1" s="4" t="s">
        <v>26</v>
      </c>
      <c r="AF1" s="4" t="s">
        <v>27</v>
      </c>
      <c r="AG1" s="4" t="s">
        <v>28</v>
      </c>
      <c r="AH1" s="4" t="s">
        <v>29</v>
      </c>
      <c r="AI1" s="4" t="s">
        <v>30</v>
      </c>
      <c r="AJ1" s="4" t="s">
        <v>31</v>
      </c>
      <c r="AK1" s="4" t="s">
        <v>32</v>
      </c>
      <c r="AL1" s="4" t="s">
        <v>33</v>
      </c>
      <c r="AM1" s="4" t="s">
        <v>34</v>
      </c>
      <c r="AN1" s="4" t="s">
        <v>35</v>
      </c>
      <c r="AO1" s="4" t="s">
        <v>36</v>
      </c>
      <c r="AP1" s="4" t="s">
        <v>37</v>
      </c>
      <c r="AQ1" s="4" t="s">
        <v>38</v>
      </c>
      <c r="AR1" s="4" t="s">
        <v>39</v>
      </c>
      <c r="AS1" s="4" t="s">
        <v>40</v>
      </c>
      <c r="AT1" s="2" t="s">
        <v>41</v>
      </c>
      <c r="AU1" s="4" t="s">
        <v>42</v>
      </c>
      <c r="AV1" s="4" t="s">
        <v>43</v>
      </c>
      <c r="AW1" s="4" t="s">
        <v>44</v>
      </c>
      <c r="AX1" s="4" t="s">
        <v>45</v>
      </c>
      <c r="AY1" s="4" t="s">
        <v>46</v>
      </c>
      <c r="AZ1" s="4" t="s">
        <v>47</v>
      </c>
      <c r="BA1" s="4" t="s">
        <v>48</v>
      </c>
      <c r="BB1" s="4" t="s">
        <v>49</v>
      </c>
      <c r="BC1" s="4" t="s">
        <v>50</v>
      </c>
      <c r="BD1" s="4" t="s">
        <v>51</v>
      </c>
      <c r="BE1" s="4" t="s">
        <v>52</v>
      </c>
      <c r="BF1" s="4" t="s">
        <v>53</v>
      </c>
      <c r="BG1" s="3" t="s">
        <v>54</v>
      </c>
      <c r="BH1" s="3" t="s">
        <v>114</v>
      </c>
      <c r="BI1" s="3" t="s">
        <v>55</v>
      </c>
    </row>
    <row r="2" spans="1:61" x14ac:dyDescent="0.55000000000000004">
      <c r="D2" s="1"/>
      <c r="J2" s="1"/>
      <c r="M2" s="5"/>
      <c r="S2" s="5"/>
    </row>
  </sheetData>
  <phoneticPr fontId="18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Type to HRMOS</vt:lpstr>
      <vt:lpstr>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笠貫 典子</cp:lastModifiedBy>
  <dcterms:created xsi:type="dcterms:W3CDTF">2024-07-09T09:21:06Z</dcterms:created>
  <dcterms:modified xsi:type="dcterms:W3CDTF">2024-07-10T01:07:16Z</dcterms:modified>
</cp:coreProperties>
</file>