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13_ncr:40009_{27E866E3-E005-49DD-ADB0-BBE011C94FB4}" xr6:coauthVersionLast="47" xr6:coauthVersionMax="47" xr10:uidLastSave="{00000000-0000-0000-0000-000000000000}"/>
  <bookViews>
    <workbookView xWindow="-110" yWindow="-110" windowWidth="19420" windowHeight="10420"/>
  </bookViews>
  <sheets>
    <sheet name="キミスカ to HRMOS" sheetId="2" r:id="rId1"/>
    <sheet name="元データ" sheetId="1" r:id="rId2"/>
  </sheets>
  <calcPr calcId="0"/>
</workbook>
</file>

<file path=xl/calcChain.xml><?xml version="1.0" encoding="utf-8"?>
<calcChain xmlns="http://schemas.openxmlformats.org/spreadsheetml/2006/main">
  <c r="C2" i="2" l="1"/>
  <c r="R2" i="2"/>
  <c r="B2" i="2"/>
  <c r="X2" i="2"/>
  <c r="U2" i="2"/>
  <c r="T2" i="2"/>
  <c r="L2" i="2"/>
  <c r="K2" i="2"/>
  <c r="J2" i="2"/>
  <c r="F2" i="2"/>
  <c r="E2" i="2"/>
  <c r="I2" i="2"/>
  <c r="D2" i="2"/>
</calcChain>
</file>

<file path=xl/sharedStrings.xml><?xml version="1.0" encoding="utf-8"?>
<sst xmlns="http://schemas.openxmlformats.org/spreadsheetml/2006/main" count="87" uniqueCount="83">
  <si>
    <t>スカウト種別</t>
  </si>
  <si>
    <t>キミスカID</t>
  </si>
  <si>
    <t>退会状況</t>
  </si>
  <si>
    <t>苗字</t>
  </si>
  <si>
    <t>名前</t>
  </si>
  <si>
    <t>苗字かな</t>
  </si>
  <si>
    <t>名前かな</t>
  </si>
  <si>
    <t>苗字カナ</t>
  </si>
  <si>
    <t>名前カナ</t>
  </si>
  <si>
    <t>性別</t>
  </si>
  <si>
    <t>生年月日</t>
  </si>
  <si>
    <t>電話番号</t>
  </si>
  <si>
    <t>メールアドレス</t>
  </si>
  <si>
    <t>郵便番号</t>
  </si>
  <si>
    <t>都道府県</t>
  </si>
  <si>
    <t>住所1</t>
  </si>
  <si>
    <t>住所2</t>
  </si>
  <si>
    <t>建物名・部屋番号</t>
  </si>
  <si>
    <t>大学</t>
  </si>
  <si>
    <t>学部</t>
  </si>
  <si>
    <t>学科</t>
  </si>
  <si>
    <t>文理区分</t>
  </si>
  <si>
    <t>卒業年</t>
  </si>
  <si>
    <t>選考進捗</t>
  </si>
  <si>
    <t>エントリー日</t>
  </si>
  <si>
    <t>予約した説明会</t>
  </si>
  <si>
    <t>募集ポジション名</t>
  </si>
  <si>
    <t>応募日</t>
  </si>
  <si>
    <t>氏名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</si>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</sst>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14" fontId="0" fillId="0" borderId="0" xfId="0" applyNumberFormat="1">
      <alignment vertical="center"/>
    </xf>
    <xf numFmtId="22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"/>
  <sheetViews>
    <sheetView tabSelected="1" workbookViewId="0"/>
  </sheetViews>
  <sheetFormatPr defaultRowHeight="18" x14ac:dyDescent="0.55000000000000004"/>
  <cols>
    <col min="2" max="2" width="10.4140625" customWidth="1"/>
    <col min="18" max="18" width="25.4140625" customWidth="1"/>
  </cols>
  <sheetData>
    <row r="1" spans="1:61" x14ac:dyDescent="0.55000000000000004">
      <c r="A1" t="s">
        <v>26</v>
      </c>
      <c r="B1" s="4" t="s">
        <v>27</v>
      </c>
      <c r="C1" s="4" t="s">
        <v>28</v>
      </c>
      <c r="D1" s="4" t="s">
        <v>29</v>
      </c>
      <c r="E1" s="4" t="s">
        <v>11</v>
      </c>
      <c r="F1" s="4" t="s">
        <v>12</v>
      </c>
      <c r="G1" t="s">
        <v>30</v>
      </c>
      <c r="H1" t="s">
        <v>31</v>
      </c>
      <c r="I1" s="4" t="s">
        <v>10</v>
      </c>
      <c r="J1" s="4" t="s">
        <v>9</v>
      </c>
      <c r="K1" s="4" t="s">
        <v>32</v>
      </c>
      <c r="L1" s="4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s="5" t="s">
        <v>39</v>
      </c>
      <c r="S1" t="s">
        <v>40</v>
      </c>
      <c r="T1" s="4" t="s">
        <v>41</v>
      </c>
      <c r="U1" s="4" t="s">
        <v>42</v>
      </c>
      <c r="V1" t="s">
        <v>43</v>
      </c>
      <c r="W1" t="s">
        <v>44</v>
      </c>
      <c r="X1" s="4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56</v>
      </c>
      <c r="AJ1" t="s">
        <v>57</v>
      </c>
      <c r="AK1" t="s">
        <v>58</v>
      </c>
      <c r="AL1" t="s">
        <v>59</v>
      </c>
      <c r="AM1" t="s">
        <v>60</v>
      </c>
      <c r="AN1" t="s">
        <v>61</v>
      </c>
      <c r="AO1" t="s">
        <v>62</v>
      </c>
      <c r="AP1" t="s">
        <v>63</v>
      </c>
      <c r="AQ1" t="s">
        <v>64</v>
      </c>
      <c r="AR1" t="s">
        <v>65</v>
      </c>
      <c r="AS1" t="s">
        <v>66</v>
      </c>
      <c r="AT1" t="s">
        <v>67</v>
      </c>
      <c r="AU1" t="s">
        <v>68</v>
      </c>
      <c r="AV1" t="s">
        <v>69</v>
      </c>
      <c r="AW1" t="s">
        <v>70</v>
      </c>
      <c r="AX1" t="s">
        <v>71</v>
      </c>
      <c r="AY1" t="s">
        <v>72</v>
      </c>
      <c r="AZ1" t="s">
        <v>73</v>
      </c>
      <c r="BA1" t="s">
        <v>74</v>
      </c>
      <c r="BB1" t="s">
        <v>75</v>
      </c>
      <c r="BC1" t="s">
        <v>76</v>
      </c>
      <c r="BD1" t="s">
        <v>77</v>
      </c>
      <c r="BE1" t="s">
        <v>78</v>
      </c>
      <c r="BF1" t="s">
        <v>79</v>
      </c>
      <c r="BG1" t="s">
        <v>80</v>
      </c>
      <c r="BH1" t="s">
        <v>81</v>
      </c>
      <c r="BI1" t="s">
        <v>82</v>
      </c>
    </row>
    <row r="2" spans="1:61" ht="74" customHeight="1" x14ac:dyDescent="0.55000000000000004">
      <c r="B2" s="2" t="str">
        <f>IF(OR(元データ!Y2="",元データ!Y2="未対応"),"",元データ!Y2)</f>
        <v/>
      </c>
      <c r="C2" t="str">
        <f>IF(元データ!D2="","",元データ!D2)&amp;IF(元データ!E2="","",元データ!E2)</f>
        <v/>
      </c>
      <c r="D2" t="str">
        <f>IF(元データ!F2="","",元データ!F2)&amp;IF(元データ!G2="","",元データ!G2)</f>
        <v/>
      </c>
      <c r="E2" t="str">
        <f>IF(元データ!L2="","",TEXT(元データ!L2,"0##########"))</f>
        <v/>
      </c>
      <c r="F2" t="str">
        <f>IF(元データ!M2="","",元データ!M2)</f>
        <v/>
      </c>
      <c r="I2" t="str">
        <f>IF(元データ!K2="","",TEXT(元データ!K2,"yyyy/mm/dd "))</f>
        <v/>
      </c>
      <c r="J2" t="str">
        <f>IF(元データ!J2="","",元データ!J2)</f>
        <v/>
      </c>
      <c r="K2" t="str">
        <f>IF(元データ!N2="","",元データ!N2)</f>
        <v/>
      </c>
      <c r="L2" t="str">
        <f>IF(元データ!O2="","",元データ!O2&amp;元データ!P2&amp;元データ!Q2&amp;元データ!R2)</f>
        <v/>
      </c>
      <c r="R2" s="3" t="str">
        <f>"【スカウト種別】"&amp;元データ!A2&amp;CHAR(10)&amp;
"【キミスカID】"&amp;元データ!B2&amp;CHAR(10)&amp;
"【退会状況】"&amp;元データ!C2&amp;CHAR(10)&amp;
"【苗字名前カナ】"&amp;IF(元データ!H2="","",元データ!H2)&amp;IF(元データ!I2="","",元データ!I2)&amp;CHAR(10)&amp;
"【文理区分】"&amp;元データ!V2&amp;CHAR(10)&amp;
"【選考進捗】"&amp;元データ!X2&amp;CHAR(10)&amp;
"【予約した説明会】"&amp;元データ!Z2</f>
        <v>【スカウト種別】
【キミスカID】
【退会状況】
【苗字名前カナ】
【文理区分】
【選考進捗】
【予約した説明会】</v>
      </c>
      <c r="T2" t="str">
        <f>IF(元データ!S2="","",元データ!S2)</f>
        <v/>
      </c>
      <c r="U2" t="str">
        <f>IF(元データ!T2="","",元データ!T2)&amp;IF(元データ!U2="","",元データ!U2)</f>
        <v/>
      </c>
      <c r="X2" t="str">
        <f>IF(元データ!W2="","",元データ!W2)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/>
  </sheetViews>
  <sheetFormatPr defaultRowHeight="18" x14ac:dyDescent="0.55000000000000004"/>
  <sheetData>
    <row r="1" spans="1:26" x14ac:dyDescent="0.55000000000000004">
      <c r="A1" s="5" t="s">
        <v>0</v>
      </c>
      <c r="B1" s="5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5" t="s">
        <v>23</v>
      </c>
      <c r="Y1" s="4" t="s">
        <v>24</v>
      </c>
      <c r="Z1" s="5" t="s">
        <v>25</v>
      </c>
    </row>
    <row r="2" spans="1:26" x14ac:dyDescent="0.55000000000000004">
      <c r="K2" s="1"/>
      <c r="Y2" s="1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キミスカ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dcterms:created xsi:type="dcterms:W3CDTF">2024-02-21T05:48:44Z</dcterms:created>
  <dcterms:modified xsi:type="dcterms:W3CDTF">2024-02-21T05:59:39Z</dcterms:modified>
</cp:coreProperties>
</file>