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ki.morokuma\Desktop\"/>
    </mc:Choice>
  </mc:AlternateContent>
  <xr:revisionPtr revIDLastSave="0" documentId="13_ncr:1_{0C99099E-6F3F-4E89-8961-1144C13FBAAE}" xr6:coauthVersionLast="47" xr6:coauthVersionMax="47" xr10:uidLastSave="{00000000-0000-0000-0000-000000000000}"/>
  <bookViews>
    <workbookView xWindow="-120" yWindow="-120" windowWidth="23280" windowHeight="15000" xr2:uid="{00000000-000D-0000-FFFF-FFFF00000000}"/>
  </bookViews>
  <sheets>
    <sheet name="Guidable Jobs to HRMOS" sheetId="1" r:id="rId1"/>
    <sheet name="元データ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" i="1" l="1"/>
  <c r="B2" i="1"/>
  <c r="A2" i="1"/>
  <c r="S2" i="1"/>
  <c r="BD2" i="1"/>
  <c r="L2" i="1"/>
  <c r="J2" i="1"/>
  <c r="I2" i="1"/>
  <c r="F2" i="1"/>
  <c r="D2" i="1"/>
  <c r="E2" i="1"/>
  <c r="C2" i="1"/>
</calcChain>
</file>

<file path=xl/sharedStrings.xml><?xml version="1.0" encoding="utf-8"?>
<sst xmlns="http://schemas.openxmlformats.org/spreadsheetml/2006/main" count="83" uniqueCount="78">
  <si>
    <t>募集ポジション名</t>
  </si>
  <si>
    <t>応募日</t>
  </si>
  <si>
    <t>氏名</t>
  </si>
  <si>
    <t>氏名(かな)</t>
  </si>
  <si>
    <t>電話番号</t>
  </si>
  <si>
    <t>メールアドレス</t>
  </si>
  <si>
    <t>所属組織</t>
  </si>
  <si>
    <t>部署・役職・学部など</t>
  </si>
  <si>
    <t>生年月日</t>
  </si>
  <si>
    <t>性別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</si>
  <si>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</si>
  <si>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</si>
  <si>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</si>
  <si>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</si>
  <si>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</si>
  <si>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</si>
  <si>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</si>
  <si>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備考</t>
  </si>
  <si>
    <t>レジュメ(フリーテキスト)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</si>
  <si>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</si>
  <si>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</si>
  <si>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</si>
  <si>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</si>
  <si>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</si>
  <si>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</si>
  <si>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</si>
  <si>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</si>
  <si>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</si>
  <si>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</si>
  <si>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</si>
  <si>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</si>
  <si>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</si>
  <si>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</si>
  <si>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</si>
  <si>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</si>
  <si>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</si>
  <si>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</si>
  <si>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</si>
  <si>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</si>
  <si>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</si>
  <si>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</si>
  <si>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</si>
  <si>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</si>
  <si>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</si>
  <si>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</si>
  <si>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</si>
  <si>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</si>
  <si>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</si>
  <si>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</si>
  <si>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</si>
  <si>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</si>
  <si>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</si>
  <si>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</si>
  <si>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</si>
  <si>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</si>
  <si>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</si>
  <si>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</si>
  <si>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</si>
  <si>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</si>
  <si>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</si>
  <si>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</si>
  <si>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応募日時</t>
  </si>
  <si>
    <t>タイトル</t>
  </si>
  <si>
    <t>応募者名</t>
  </si>
  <si>
    <t>応募者名カナ</t>
  </si>
  <si>
    <t>採用状況</t>
  </si>
  <si>
    <t>年齢</t>
  </si>
  <si>
    <t>連絡可能時間</t>
  </si>
  <si>
    <t>在留資格</t>
  </si>
  <si>
    <t>居住地</t>
  </si>
  <si>
    <t>英語レベル</t>
  </si>
  <si>
    <t>日本語レベル</t>
  </si>
  <si>
    <t>国籍</t>
  </si>
  <si>
    <t>免許・資格</t>
  </si>
  <si>
    <t>最寄駅</t>
  </si>
  <si>
    <t>JLPT</t>
  </si>
  <si>
    <t>評価</t>
  </si>
  <si>
    <t>変更理由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</si>
</sst>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33" borderId="0" xfId="0" applyFill="1">
      <alignment vertical="center"/>
    </xf>
    <xf numFmtId="0" fontId="0" fillId="34" borderId="0" xfId="0" applyFill="1">
      <alignment vertical="center"/>
    </xf>
    <xf numFmtId="0" fontId="0" fillId="35" borderId="0" xfId="0" applyFill="1">
      <alignment vertical="center"/>
    </xf>
    <xf numFmtId="0" fontId="19" fillId="0" borderId="0" xfId="42">
      <alignment vertical="center"/>
    </xf>
    <xf numFmtId="22" fontId="0" fillId="0" borderId="0" xfId="0" applyNumberFormat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2"/>
  <sheetViews>
    <sheetView tabSelected="1" workbookViewId="0"/>
  </sheetViews>
  <sheetFormatPr defaultRowHeight="18.75" x14ac:dyDescent="0.4"/>
  <sheetData>
    <row r="1" spans="1:61" x14ac:dyDescent="0.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t="s">
        <v>6</v>
      </c>
      <c r="H1" t="s">
        <v>7</v>
      </c>
      <c r="I1" s="2" t="s">
        <v>8</v>
      </c>
      <c r="J1" s="2" t="s">
        <v>9</v>
      </c>
      <c r="K1" t="s">
        <v>10</v>
      </c>
      <c r="L1" s="2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s="3" t="s">
        <v>17</v>
      </c>
      <c r="S1" s="4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s="2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</row>
    <row r="2" spans="1:61" x14ac:dyDescent="0.4">
      <c r="A2" t="str">
        <f>IF(元データ!B2="","",元データ!B2)</f>
        <v/>
      </c>
      <c r="B2" t="str">
        <f>SUBSTITUTE(SUBSTITUTE(SUBSTITUTE(SUBSTITUTE(SUBSTITUTE(IF(元データ!A2="","",TEXT(元データ!A2,"yyyy/m/d hh:mm")),"年","/"),"月","/"),"日",""),"時",":"),"分","")</f>
        <v/>
      </c>
      <c r="C2" t="str">
        <f>IF(元データ!C2="","",元データ!C2)</f>
        <v/>
      </c>
      <c r="D2" t="str">
        <f>IF(元データ!D2="","",元データ!D2)</f>
        <v/>
      </c>
      <c r="E2" t="str">
        <f>IF(元データ!I2="","",TEXT(元データ!I2,"0##########"))</f>
        <v/>
      </c>
      <c r="F2" t="str">
        <f>IF(元データ!H2="","",元データ!H2)</f>
        <v/>
      </c>
      <c r="I2" t="str">
        <f>IF(元データ!G2="","",TEXT(元データ!G2,"yyyy/mm/dd"))</f>
        <v/>
      </c>
      <c r="J2" t="str">
        <f>IF(元データ!Q2="","",元データ!Q2)</f>
        <v/>
      </c>
      <c r="L2" t="str">
        <f>IF(元データ!L2="","",元データ!L2)</f>
        <v/>
      </c>
      <c r="R2" t="str">
        <f>"【年齢】"&amp;IF(元データ!F2="","",元データ!F2)&amp;CHAR(10)&amp;
"【在留資格】"&amp;元データ!K2&amp;CHAR(10)&amp;
"【英語レベル】"&amp;元データ!M2&amp;CHAR(10)&amp;
"【日本語レベル】"&amp;元データ!N2&amp;CHAR(10)&amp;
"【国籍】"&amp;元データ!O2&amp;CHAR(10)&amp;
"【最寄駅】"&amp;元データ!S2&amp;CHAR(10)&amp;
"【JLPT】"&amp;元データ!T2&amp;CHAR(10)</f>
        <v xml:space="preserve">【年齢】
【在留資格】
【英語レベル】
【日本語レベル】
【国籍】
【最寄駅】
【JLPT】
</v>
      </c>
      <c r="S2" t="str">
        <f>"【採用状況】"&amp;元データ!E2&amp;CHAR(10)&amp;
"【連絡可能時間】"&amp;IF(元データ!J2="","",TEXT(元データ!J2,"yyyy/mm/dd hh:mm"))&amp;CHAR(10)&amp;
"【評価】"&amp;元データ!U2&amp;CHAR(10)&amp;
"【変更理由】"&amp;元データ!V2&amp;CHAR(10)</f>
        <v xml:space="preserve">【採用状況】
【連絡可能時間】
【評価】
【変更理由】
</v>
      </c>
      <c r="BD2" t="str">
        <f>IF(元データ!R2="","",元データ!R2)</f>
        <v/>
      </c>
    </row>
  </sheetData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"/>
  <sheetViews>
    <sheetView workbookViewId="0"/>
  </sheetViews>
  <sheetFormatPr defaultRowHeight="18.75" x14ac:dyDescent="0.4"/>
  <cols>
    <col min="1" max="1" width="14.75" bestFit="1" customWidth="1"/>
    <col min="7" max="7" width="11.375" bestFit="1" customWidth="1"/>
    <col min="9" max="9" width="11.625" bestFit="1" customWidth="1"/>
    <col min="10" max="10" width="14.75" bestFit="1" customWidth="1"/>
  </cols>
  <sheetData>
    <row r="1" spans="1:22" x14ac:dyDescent="0.4">
      <c r="A1" s="2" t="s">
        <v>61</v>
      </c>
      <c r="B1" s="2" t="s">
        <v>62</v>
      </c>
      <c r="C1" s="2" t="s">
        <v>63</v>
      </c>
      <c r="D1" s="2" t="s">
        <v>64</v>
      </c>
      <c r="E1" s="4" t="s">
        <v>65</v>
      </c>
      <c r="F1" s="3" t="s">
        <v>66</v>
      </c>
      <c r="G1" s="2" t="s">
        <v>8</v>
      </c>
      <c r="H1" s="2" t="s">
        <v>5</v>
      </c>
      <c r="I1" s="2" t="s">
        <v>4</v>
      </c>
      <c r="J1" s="4" t="s">
        <v>67</v>
      </c>
      <c r="K1" s="3" t="s">
        <v>68</v>
      </c>
      <c r="L1" s="2" t="s">
        <v>69</v>
      </c>
      <c r="M1" s="3" t="s">
        <v>70</v>
      </c>
      <c r="N1" s="3" t="s">
        <v>71</v>
      </c>
      <c r="O1" s="3" t="s">
        <v>72</v>
      </c>
      <c r="P1" t="s">
        <v>66</v>
      </c>
      <c r="Q1" s="2" t="s">
        <v>9</v>
      </c>
      <c r="R1" s="2" t="s">
        <v>73</v>
      </c>
      <c r="S1" s="3" t="s">
        <v>74</v>
      </c>
      <c r="T1" s="3" t="s">
        <v>75</v>
      </c>
      <c r="U1" s="4" t="s">
        <v>76</v>
      </c>
      <c r="V1" s="4" t="s">
        <v>77</v>
      </c>
    </row>
    <row r="2" spans="1:22" x14ac:dyDescent="0.4">
      <c r="A2" s="6"/>
      <c r="G2" s="1"/>
      <c r="H2" s="5"/>
      <c r="J2" s="6"/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Guidable Jobs to HRMOS</vt:lpstr>
      <vt:lpstr>元データ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諸隈 由樹</cp:lastModifiedBy>
  <dcterms:created xsi:type="dcterms:W3CDTF">2023-08-07T01:57:51Z</dcterms:created>
  <dcterms:modified xsi:type="dcterms:W3CDTF">2023-08-07T07:24:08Z</dcterms:modified>
</cp:coreProperties>
</file>