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8FC3FA7A-EEAD-48A3-A495-C69B40FE89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リクナビ・新卒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U2" i="1"/>
  <c r="C2" i="1"/>
  <c r="T2" i="1"/>
  <c r="K2" i="1"/>
  <c r="X2" i="1"/>
  <c r="W2" i="1"/>
  <c r="I2" i="1"/>
  <c r="M2" i="1"/>
  <c r="L2" i="1"/>
  <c r="E2" i="1"/>
  <c r="F2" i="1"/>
  <c r="D2" i="1"/>
</calcChain>
</file>

<file path=xl/sharedStrings.xml><?xml version="1.0" encoding="utf-8"?>
<sst xmlns="http://schemas.openxmlformats.org/spreadsheetml/2006/main" count="113" uniqueCount="110">
  <si>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</si>
  <si>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</si>
  <si>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</si>
  <si>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</si>
  <si>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</si>
  <si>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</si>
  <si>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</si>
  <si>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</si>
  <si>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</si>
  <si>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</si>
  <si>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</si>
  <si>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</si>
  <si>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</si>
  <si>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</si>
  <si>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</si>
  <si>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</si>
  <si>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</si>
  <si>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</si>
  <si>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</si>
  <si>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</si>
  <si>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</si>
  <si>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</si>
  <si>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</si>
  <si>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</si>
  <si>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</si>
  <si>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</si>
  <si>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</si>
  <si>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</si>
  <si>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</si>
  <si>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</si>
  <si>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</si>
  <si>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</si>
  <si>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</si>
  <si>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</si>
  <si>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</si>
  <si>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</si>
  <si>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</si>
  <si>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</si>
  <si>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</si>
  <si>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</si>
  <si>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</si>
  <si>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</si>
  <si>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</si>
  <si>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</si>
  <si>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</si>
  <si>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</si>
  <si>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</si>
  <si>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</si>
  <si>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</si>
  <si>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</si>
  <si>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</si>
  <si>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</si>
  <si>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</si>
  <si>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</si>
  <si>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</si>
  <si>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</si>
  <si>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</si>
  <si>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</si>
  <si>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</si>
  <si>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</si>
  <si>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</si>
  <si>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個人ID</t>
  </si>
  <si>
    <t>氏名（姓）</t>
  </si>
  <si>
    <t>氏名（名）</t>
  </si>
  <si>
    <t>フリガナ（姓）</t>
  </si>
  <si>
    <t>フリガナ（名）</t>
  </si>
  <si>
    <t>アルファベット氏名（姓）</t>
  </si>
  <si>
    <t>アルファベット氏名（名）</t>
  </si>
  <si>
    <t>バーコード</t>
  </si>
  <si>
    <t>所属グループ</t>
  </si>
  <si>
    <t>e-mail（PC）</t>
  </si>
  <si>
    <t>e-mail（携帯・スマートフォン）</t>
  </si>
  <si>
    <t>郵便番号</t>
  </si>
  <si>
    <t>都道府県</t>
  </si>
  <si>
    <t>住所</t>
  </si>
  <si>
    <t>番地</t>
  </si>
  <si>
    <t>建物</t>
  </si>
  <si>
    <t>国番号</t>
  </si>
  <si>
    <t>TEL</t>
  </si>
  <si>
    <t>内線番号</t>
  </si>
  <si>
    <t>直通呼出内線区分</t>
  </si>
  <si>
    <t>携帯電話・PHS</t>
  </si>
  <si>
    <t>連絡先郵便番号</t>
  </si>
  <si>
    <t>連絡先都道府県</t>
  </si>
  <si>
    <t>連絡先住所</t>
  </si>
  <si>
    <t>連絡先番地</t>
  </si>
  <si>
    <t>連絡先建物</t>
  </si>
  <si>
    <t>連絡先国番号</t>
  </si>
  <si>
    <t>連絡先TEL</t>
  </si>
  <si>
    <t>入学年月</t>
  </si>
  <si>
    <t>卒業予定年月</t>
  </si>
  <si>
    <t>国内海外区分</t>
  </si>
  <si>
    <t>学校所在地（国名）</t>
  </si>
  <si>
    <t>国私区分</t>
  </si>
  <si>
    <t>学校種別</t>
  </si>
  <si>
    <t>学校名</t>
  </si>
  <si>
    <t>学部名</t>
  </si>
  <si>
    <t>学科名</t>
  </si>
  <si>
    <t>学科系統</t>
  </si>
  <si>
    <t>学生申請文理区分</t>
  </si>
  <si>
    <t>管理用文理区分</t>
  </si>
  <si>
    <t>所属ゼミ・研究室</t>
  </si>
  <si>
    <t>専攻テーマ・研究テーマ（題名）</t>
  </si>
  <si>
    <t>専攻テーマ・研究テーマ（概要）</t>
  </si>
  <si>
    <t>専攻分野カテゴリー</t>
  </si>
  <si>
    <t>専攻分野</t>
  </si>
  <si>
    <t>所属クラブ・サークル</t>
  </si>
  <si>
    <t>卒業大学（院生のみ）</t>
  </si>
  <si>
    <t>リクナビ会員区分</t>
  </si>
  <si>
    <t>リクナビ企業ID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</si>
</sst>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409.5" x14ac:dyDescent="0.55000000000000004">
      <c r="C2" t="str">
        <f>IF(元データ!B2&amp;元データ!C2="","",元データ!B2&amp;元データ!C2)</f>
        <v/>
      </c>
      <c r="D2" t="str">
        <f>IF(元データ!D2&amp;元データ!E2="","",元データ!D2&amp;元データ!E2)</f>
        <v/>
      </c>
      <c r="E2" t="str">
        <f>IF(元データ!W2="","",元データ!W2)</f>
        <v/>
      </c>
      <c r="F2" t="str">
        <f>IF(元データ!J2="","",元データ!J2)</f>
        <v/>
      </c>
      <c r="I2" t="str">
        <f>IF(元データ!M2="","",TEXT(元データ!M2,"yyyy/mm/dd"))</f>
        <v/>
      </c>
      <c r="K2" t="str">
        <f>IF(元データ!N2="","",元データ!N2)</f>
        <v/>
      </c>
      <c r="L2" t="str">
        <f>IF(元データ!O2="","",元データ!O2)&amp;IF(元データ!P2="","",元データ!P2)&amp;IF(元データ!Q2="","",元データ!Q2)</f>
        <v/>
      </c>
      <c r="M2" t="str">
        <f>IF(元データ!R2="","",元データ!R2)</f>
        <v/>
      </c>
      <c r="R2" s="3" t="str">
        <f>"【個人ID】"&amp;元データ!A2&amp;CHAR(10)&amp;
"【アルファベット氏名（姓）】"&amp;元データ!F2&amp;CHAR(10)&amp;
"【アルファベット氏名（名）】"&amp;元データ!G2&amp;CHAR(10)&amp;
"【バーコード】"&amp;元データ!H2&amp;CHAR(10)&amp;
"【所属グループ】"&amp;元データ!I2&amp;CHAR(10)&amp;
"【e-mail（携帯・スマートフォン）】"&amp;元データ!K2&amp;CHAR(10)&amp;
"【性別】"&amp;元データ!L2&amp;CHAR(10)&amp;
"【国番号】"&amp;元データ!S2&amp;CHAR(10)&amp;
"【TEL】"&amp;元データ!T2&amp;CHAR(10)&amp;
"【内線番号】"&amp;元データ!U2&amp;CHAR(10)&amp;
"【直通呼出内線区分】"&amp;元データ!V2&amp;CHAR(10)&amp;
"【連絡先郵便番号】"&amp;元データ!X2&amp;CHAR(10)&amp;
"【連絡先都道府県】"&amp;元データ!Y2&amp;CHAR(10)&amp;
"【連絡先住所】"&amp;元データ!Z2&amp;CHAR(10)&amp;
"【連絡先番地】"&amp;元データ!AA2&amp;CHAR(10)&amp;
"【連絡先建物】"&amp;元データ!AB2&amp;CHAR(10)&amp;
"【連絡先国番号】"&amp;元データ!AC2&amp;CHAR(10)&amp;
"【連絡先TEL】"&amp;元データ!AD2&amp;CHAR(10)&amp;
"【国内海外区分】"&amp;元データ!AG2&amp;CHAR(10)&amp;
"【学校所在地（国名）】"&amp;元データ!AH2&amp;CHAR(10)&amp;
"【国私区分】"&amp;元データ!AI2&amp;CHAR(10)&amp;
"【学校種別】"&amp;元データ!AJ2&amp;CHAR(10)&amp;
"【学科系統】"&amp;元データ!AN2&amp;CHAR(10)&amp;
"【学生申請文理区分】"&amp;元データ!AO2&amp;CHAR(10)&amp;
"【管理用文理区分】"&amp;元データ!AP2&amp;CHAR(10)&amp;
"【所属ゼミ・研究室】"&amp;元データ!AQ2&amp;CHAR(10)&amp;
"【専攻テーマ・研究テーマ（題名）】"&amp;元データ!AR2&amp;CHAR(10)&amp;
"【専攻テーマ・研究テーマ（概要）】"&amp;元データ!AS2&amp;CHAR(10)&amp;
"【専攻分野カテゴリー】"&amp;元データ!AT2&amp;CHAR(10)&amp;
"【専攻分野】"&amp;元データ!AU2&amp;CHAR(10)&amp;
"【所属クラブ・サークル】"&amp;元データ!AV2&amp;CHAR(10)&amp;
"【卒業大学（院生のみ）】"&amp;元データ!AW2&amp;CHAR(10)&amp;
"【リクナビ会員区分】"&amp;元データ!AX2&amp;CHAR(10)&amp;
"【備考】"&amp;元データ!AY2&amp;CHAR(10)&amp;
"【リクナビ企業ID】"&amp;元データ!AZ2&amp;CHAR(10)</f>
        <v xml:space="preserve">【個人ID】
【アルファベット氏名（姓）】
【アルファベット氏名（名）】
【バーコード】
【所属グループ】
【e-mail（携帯・スマートフォン）】
【性別】
【国番号】
【TEL】
【内線番号】
【直通呼出内線区分】
【連絡先郵便番号】
【連絡先都道府県】
【連絡先住所】
【連絡先番地】
【連絡先建物】
【連絡先国番号】
【連絡先TEL】
【国内海外区分】
【学校所在地（国名）】
【国私区分】
【学校種別】
【学科系統】
【学生申請文理区分】
【管理用文理区分】
【所属ゼミ・研究室】
【専攻テーマ・研究テーマ（題名）】
【専攻テーマ・研究テーマ（概要）】
【専攻分野カテゴリー】
【専攻分野】
【所属クラブ・サークル】
【卒業大学（院生のみ）】
【リクナビ会員区分】
【備考】
【リクナビ企業ID】
</v>
      </c>
      <c r="T2" t="str">
        <f>IF(元データ!AK2="","",元データ!AK2)</f>
        <v/>
      </c>
      <c r="U2" t="str">
        <f>IF(元データ!AL2&amp;元データ!AM2="","",元データ!AL2&amp;元データ!AM2)</f>
        <v/>
      </c>
      <c r="W2" t="str">
        <f>IF(元データ!AE2="","",TEXT(元データ!AE2,"yyyy/mm"))</f>
        <v/>
      </c>
      <c r="X2" t="str">
        <f>IF(元データ!AF2="","",TEXT(元データ!AF2,"yyyy/mm"))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"/>
  <sheetViews>
    <sheetView workbookViewId="0"/>
  </sheetViews>
  <sheetFormatPr defaultRowHeight="18" x14ac:dyDescent="0.55000000000000004"/>
  <cols>
    <col min="13" max="13" width="9" bestFit="1" customWidth="1"/>
    <col min="27" max="27" width="8.6640625" style="6"/>
  </cols>
  <sheetData>
    <row r="1" spans="1:52" x14ac:dyDescent="0.55000000000000004">
      <c r="A1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t="s">
        <v>66</v>
      </c>
      <c r="G1" t="s">
        <v>67</v>
      </c>
      <c r="H1" t="s">
        <v>68</v>
      </c>
      <c r="I1" t="s">
        <v>69</v>
      </c>
      <c r="J1" s="1" t="s">
        <v>70</v>
      </c>
      <c r="K1" t="s">
        <v>71</v>
      </c>
      <c r="L1" t="s">
        <v>9</v>
      </c>
      <c r="M1" s="1" t="s">
        <v>8</v>
      </c>
      <c r="N1" s="1" t="s">
        <v>72</v>
      </c>
      <c r="O1" s="1" t="s">
        <v>73</v>
      </c>
      <c r="P1" s="1" t="s">
        <v>74</v>
      </c>
      <c r="Q1" s="1" t="s">
        <v>75</v>
      </c>
      <c r="R1" s="1" t="s">
        <v>76</v>
      </c>
      <c r="S1" t="s">
        <v>77</v>
      </c>
      <c r="T1" s="2" t="s">
        <v>78</v>
      </c>
      <c r="U1" t="s">
        <v>79</v>
      </c>
      <c r="V1" t="s">
        <v>80</v>
      </c>
      <c r="W1" s="1" t="s">
        <v>81</v>
      </c>
      <c r="X1" t="s">
        <v>82</v>
      </c>
      <c r="Y1" t="s">
        <v>83</v>
      </c>
      <c r="Z1" t="s">
        <v>84</v>
      </c>
      <c r="AA1" s="6" t="s">
        <v>85</v>
      </c>
      <c r="AB1" t="s">
        <v>86</v>
      </c>
      <c r="AC1" t="s">
        <v>87</v>
      </c>
      <c r="AD1" t="s">
        <v>88</v>
      </c>
      <c r="AE1" s="1" t="s">
        <v>89</v>
      </c>
      <c r="AF1" s="1" t="s">
        <v>90</v>
      </c>
      <c r="AG1" t="s">
        <v>91</v>
      </c>
      <c r="AH1" t="s">
        <v>92</v>
      </c>
      <c r="AI1" t="s">
        <v>93</v>
      </c>
      <c r="AJ1" t="s">
        <v>94</v>
      </c>
      <c r="AK1" s="1" t="s">
        <v>95</v>
      </c>
      <c r="AL1" s="1" t="s">
        <v>96</v>
      </c>
      <c r="AM1" s="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17</v>
      </c>
      <c r="AZ1" t="s">
        <v>109</v>
      </c>
    </row>
    <row r="2" spans="1:52" x14ac:dyDescent="0.55000000000000004">
      <c r="H2" s="4"/>
      <c r="M2" s="5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リクナビ・新卒_to_HRMOS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2022-03-07T06:58:31Z</dcterms:created>
  <dcterms:modified xsi:type="dcterms:W3CDTF">2022-03-08T01:51:49Z</dcterms:modified>
</cp:coreProperties>
</file>