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iaki.hayakawa\Desktop\"/>
    </mc:Choice>
  </mc:AlternateContent>
  <xr:revisionPtr revIDLastSave="0" documentId="8_{533FDCE9-C2E3-4DF7-894C-0D758CDBB575}" xr6:coauthVersionLast="47" xr6:coauthVersionMax="47" xr10:uidLastSave="{00000000-0000-0000-0000-000000000000}"/>
  <bookViews>
    <workbookView xWindow="-110" yWindow="-110" windowWidth="19420" windowHeight="10420" xr2:uid="{BFD500CE-9429-4846-8BFD-D485985D8077}"/>
  </bookViews>
  <sheets>
    <sheet name="マイナビミドルシニア to HRMOS" sheetId="1" r:id="rId1"/>
    <sheet name="マイナビミドルシニア" sheetId="2" r:id="rId2"/>
  </sheets>
  <calcPr calcId="0"/>
</workbook>
</file>

<file path=xl/calcChain.xml><?xml version="1.0" encoding="utf-8"?>
<calcChain xmlns="http://schemas.openxmlformats.org/spreadsheetml/2006/main">
  <c r="I2" i="1" l="1"/>
  <c r="R2" i="1"/>
  <c r="BF2" i="1"/>
  <c r="BD2" i="1"/>
  <c r="X2" i="1"/>
  <c r="U2" i="1"/>
  <c r="T2" i="1"/>
  <c r="E2" i="1"/>
  <c r="B2" i="1"/>
  <c r="L2" i="1"/>
  <c r="F2" i="1"/>
  <c r="A2" i="1"/>
  <c r="J2" i="1"/>
  <c r="D2" i="1"/>
  <c r="C2" i="1"/>
</calcChain>
</file>

<file path=xl/sharedStrings.xml><?xml version="1.0" encoding="utf-8"?>
<sst xmlns="http://schemas.openxmlformats.org/spreadsheetml/2006/main" count="104" uniqueCount="99">
  <si>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</si>
  <si>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</si>
  <si>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</si>
  <si>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</si>
  <si>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</si>
  <si>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</si>
  <si>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</si>
  <si>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</si>
  <si>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</si>
  <si>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</si>
  <si>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</si>
  <si>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</si>
  <si>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</si>
  <si>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</si>
  <si>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</si>
  <si>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</si>
  <si>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</si>
  <si>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</si>
  <si>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</si>
  <si>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</si>
  <si>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</si>
  <si>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</si>
  <si>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</si>
  <si>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</si>
  <si>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</si>
  <si>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</si>
  <si>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</si>
  <si>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</si>
  <si>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</si>
  <si>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</si>
  <si>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</si>
  <si>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</si>
  <si>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</si>
  <si>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</si>
  <si>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</si>
  <si>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</si>
  <si>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</si>
  <si>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</si>
  <si>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</si>
  <si>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</si>
  <si>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</si>
  <si>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</si>
  <si>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</si>
  <si>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</si>
  <si>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</si>
  <si>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</si>
  <si>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</si>
  <si>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</si>
  <si>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</si>
  <si>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</si>
  <si>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</si>
  <si>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</si>
  <si>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</si>
  <si>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</si>
  <si>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</si>
  <si>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</si>
  <si>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</si>
  <si>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</si>
  <si>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</si>
  <si>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</si>
  <si>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</si>
  <si>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応募ID</t>
  </si>
  <si>
    <t>応募経路</t>
  </si>
  <si>
    <t>案件ID</t>
  </si>
  <si>
    <t>案件名</t>
  </si>
  <si>
    <t>原稿掲載企業</t>
  </si>
  <si>
    <t>勤務地</t>
  </si>
  <si>
    <t>姓名</t>
  </si>
  <si>
    <t>セイメイ</t>
  </si>
  <si>
    <t>現在の状況</t>
  </si>
  <si>
    <t>電話番号（連絡先）</t>
  </si>
  <si>
    <t>対応ステータス</t>
  </si>
  <si>
    <t>住所</t>
  </si>
  <si>
    <t>最終学歴種別</t>
  </si>
  <si>
    <t>卒業年</t>
  </si>
  <si>
    <t>最終学歴学校名</t>
  </si>
  <si>
    <t>最終学歴学部/学科</t>
  </si>
  <si>
    <t>最終学歴文理区分</t>
  </si>
  <si>
    <t>希望勤務地</t>
  </si>
  <si>
    <t>希望業界</t>
  </si>
  <si>
    <t>希望職種</t>
  </si>
  <si>
    <t>希望収入</t>
  </si>
  <si>
    <t>希望勤務形態</t>
  </si>
  <si>
    <t>希望就業時期</t>
  </si>
  <si>
    <t>保有資格</t>
  </si>
  <si>
    <t>その他保有資格</t>
  </si>
  <si>
    <t>アピールポイント</t>
  </si>
  <si>
    <t>経験業界</t>
  </si>
  <si>
    <t>経験職種</t>
  </si>
  <si>
    <t>英語スキル（会話）</t>
  </si>
  <si>
    <t>英語スキル（読解）</t>
  </si>
  <si>
    <t>英語スキル（作文）</t>
  </si>
  <si>
    <t>TOEICの点数</t>
  </si>
  <si>
    <t>その他語学スキル</t>
  </si>
  <si>
    <t>在籍企業</t>
  </si>
  <si>
    <t>応募フォーム：備考</t>
  </si>
  <si>
    <t>フリー項目1</t>
  </si>
  <si>
    <t>フリー項目2</t>
  </si>
  <si>
    <t>オファー応募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</si>
</sst>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name val="Verdana"/>
      <family val="2"/>
    </font>
    <font>
      <sz val="6"/>
      <name val="游ゴシック"/>
      <family val="2"/>
      <charset val="128"/>
      <scheme val="minor"/>
    </font>
    <font>
      <u/>
      <sz val="10"/>
      <color theme="10"/>
      <name val="Verdana"/>
      <family val="2"/>
    </font>
    <font>
      <sz val="10"/>
      <name val="ＭＳ ゴシック"/>
      <family val="3"/>
      <charset val="128"/>
    </font>
    <font>
      <sz val="10"/>
      <name val="Verdana"/>
      <family val="3"/>
    </font>
    <font>
      <sz val="1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/>
    <xf numFmtId="0" fontId="20" fillId="0" borderId="0" applyNumberFormat="0" applyFill="0" applyBorder="0" applyAlignment="0" applyProtection="0"/>
  </cellStyleXfs>
  <cellXfs count="12">
    <xf numFmtId="0" fontId="0" fillId="0" borderId="0" xfId="0">
      <alignment vertical="center"/>
    </xf>
    <xf numFmtId="0" fontId="18" fillId="0" borderId="0" xfId="42"/>
    <xf numFmtId="0" fontId="20" fillId="0" borderId="0" xfId="43"/>
    <xf numFmtId="0" fontId="21" fillId="0" borderId="0" xfId="42" applyFont="1"/>
    <xf numFmtId="0" fontId="22" fillId="0" borderId="0" xfId="42" applyFont="1"/>
    <xf numFmtId="0" fontId="23" fillId="0" borderId="0" xfId="42" applyFont="1"/>
    <xf numFmtId="0" fontId="0" fillId="33" borderId="0" xfId="0" applyFill="1">
      <alignment vertical="center"/>
    </xf>
    <xf numFmtId="0" fontId="18" fillId="33" borderId="0" xfId="42" applyFill="1"/>
    <xf numFmtId="0" fontId="18" fillId="34" borderId="0" xfId="42" applyFill="1"/>
    <xf numFmtId="0" fontId="0" fillId="34" borderId="0" xfId="0" applyFill="1">
      <alignment vertical="center"/>
    </xf>
    <xf numFmtId="0" fontId="0" fillId="0" borderId="0" xfId="0" applyNumberFormat="1">
      <alignment vertical="center"/>
    </xf>
    <xf numFmtId="14" fontId="18" fillId="0" borderId="0" xfId="42" applyNumberFormat="1"/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 2" xfId="43" xr:uid="{D01B1C0E-7F47-4B66-9A9B-3458DDF630FE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C390A331-FDAA-4144-86D2-E336E558E2DA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1ABA-F89E-4F5E-9BA0-86131D2EB495}">
  <dimension ref="A1:BI2"/>
  <sheetViews>
    <sheetView tabSelected="1" workbookViewId="0"/>
  </sheetViews>
  <sheetFormatPr defaultRowHeight="18" x14ac:dyDescent="0.55000000000000004"/>
  <cols>
    <col min="9" max="9" width="11.08203125" bestFit="1" customWidth="1"/>
  </cols>
  <sheetData>
    <row r="1" spans="1:61" x14ac:dyDescent="0.5500000000000000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t="s">
        <v>6</v>
      </c>
      <c r="H1" t="s">
        <v>7</v>
      </c>
      <c r="I1" s="6" t="s">
        <v>8</v>
      </c>
      <c r="J1" s="6" t="s">
        <v>9</v>
      </c>
      <c r="K1" t="s">
        <v>10</v>
      </c>
      <c r="L1" s="6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9" t="s">
        <v>17</v>
      </c>
      <c r="S1" t="s">
        <v>18</v>
      </c>
      <c r="T1" s="6" t="s">
        <v>19</v>
      </c>
      <c r="U1" s="6" t="s">
        <v>20</v>
      </c>
      <c r="V1" t="s">
        <v>21</v>
      </c>
      <c r="W1" t="s">
        <v>22</v>
      </c>
      <c r="X1" s="6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s="6" t="s">
        <v>55</v>
      </c>
      <c r="BE1" t="s">
        <v>56</v>
      </c>
      <c r="BF1" s="6" t="s">
        <v>57</v>
      </c>
      <c r="BG1" t="s">
        <v>58</v>
      </c>
      <c r="BH1" t="s">
        <v>59</v>
      </c>
      <c r="BI1" t="s">
        <v>60</v>
      </c>
    </row>
    <row r="2" spans="1:61" x14ac:dyDescent="0.55000000000000004">
      <c r="A2" t="str">
        <f>IF(マイナビミドルシニア!D2="","",マイナビミドルシニア!D2)</f>
        <v/>
      </c>
      <c r="B2" t="str">
        <f>IF(マイナビミドルシニア!O2="","",TEXT(マイナビミドルシニア!O2,"yyyy/mm/dd hh:mm"))</f>
        <v/>
      </c>
      <c r="C2" t="str">
        <f>IF(マイナビミドルシニア!H2="","",マイナビミドルシニア!H2)</f>
        <v/>
      </c>
      <c r="D2" t="str">
        <f>IF(マイナビミドルシニア!I2="","",マイナビミドルシニア!I2)</f>
        <v/>
      </c>
      <c r="E2" t="str">
        <f>IF(マイナビミドルシニア!M2="","",TEXT(マイナビミドルシニア!M2,"0##########"))</f>
        <v/>
      </c>
      <c r="F2" t="str">
        <f>IF(マイナビミドルシニア!G2="","",マイナビミドルシニア!G2)</f>
        <v/>
      </c>
      <c r="I2" s="10" t="str">
        <f>IF(マイナビミドルシニア!J2="","",LEFT(マイナビミドルシニア!J2,FIND("【",マイナビミドルシニア!J2)-1))</f>
        <v/>
      </c>
      <c r="J2" t="str">
        <f>IF(マイナビミドルシニア!K2="","",マイナビミドルシニア!K2)</f>
        <v/>
      </c>
      <c r="L2" t="str">
        <f>IF(マイナビミドルシニア!P2="","",マイナビミドルシニア!P2)</f>
        <v/>
      </c>
      <c r="R2" t="str">
        <f>"【応募ID】"&amp;マイナビミドルシニア!A2&amp;CHAR(10)&amp;
"【応募経路】"&amp;マイナビミドルシニア!B2&amp;CHAR(10)&amp;
"【案件ID】"&amp;マイナビミドルシニア!C2&amp;CHAR(10)&amp;
"【原稿掲載企業】"&amp;マイナビミドルシニア!E2&amp;CHAR(10)&amp;
"【勤務地】"&amp;マイナビミドルシニア!F2&amp;CHAR(10)&amp;
"【現在の状況】"&amp;マイナビミドルシニア!L2&amp;CHAR(10)&amp;
"【対応ステータス】"&amp;マイナビミドルシニア!N2&amp;CHAR(10)&amp;
"【最終学歴種別】"&amp;マイナビミドルシニア!Q2&amp;CHAR(10)&amp;
"【最終学歴文理区分】"&amp;マイナビミドルシニア!U2&amp;CHAR(10)&amp;
"【希望勤務地】"&amp;マイナビミドルシニア!V2&amp;CHAR(10)&amp;
"【希望業界】"&amp;マイナビミドルシニア!W2&amp;CHAR(10)&amp;
"【希望職種】"&amp;マイナビミドルシニア!X2&amp;CHAR(10)&amp;
"【希望収入】"&amp;マイナビミドルシニア!Y2&amp;CHAR(10)&amp;
"【希望勤務形態】"&amp;マイナビミドルシニア!Z2&amp;CHAR(10)&amp;
"【希望就業時期】"&amp;マイナビミドルシニア!AA2&amp;CHAR(10)&amp;
"【アピールポイント】"&amp;マイナビミドルシニア!AD2&amp;CHAR(10)&amp;
"【経験業界】"&amp;マイナビミドルシニア!AE2&amp;CHAR(10)&amp;
"【経験職種】"&amp;マイナビミドルシニア!AF2&amp;CHAR(10)&amp;
"【英語スキル（会話）】"&amp;マイナビミドルシニア!AG2&amp;CHAR(10)&amp;
"【英語スキル（読解）】"&amp;マイナビミドルシニア!AH2&amp;CHAR(10)&amp;
"【英語スキル（作文）】"&amp;マイナビミドルシニア!AI2&amp;CHAR(10)&amp;
"【TOEICの点数】"&amp;マイナビミドルシニア!AJ2&amp;CHAR(10)&amp;
"【その他語学スキル】"&amp;マイナビミドルシニア!AK2&amp;CHAR(10)&amp;
"【在籍企業】"&amp;マイナビミドルシニア!AL2&amp;CHAR(10)&amp;
"【備考】"&amp;マイナビミドルシニア!AM2&amp;CHAR(10)&amp;
"【応募フォーム：備考】"&amp;マイナビミドルシニア!AN2&amp;CHAR(10)&amp;
"【フリー項目1】"&amp;マイナビミドルシニア!AO2&amp;CHAR(10)&amp;
"【フリー項目2】"&amp;マイナビミドルシニア!AP2&amp;CHAR(10)&amp;
"【オファー応募】"&amp;マイナビミドルシニア!AQ2&amp;CHAR(10)</f>
        <v xml:space="preserve">【応募ID】
【応募経路】
【案件ID】
【原稿掲載企業】
【勤務地】
【現在の状況】
【対応ステータス】
【最終学歴種別】
【最終学歴文理区分】
【希望勤務地】
【希望業界】
【希望職種】
【希望収入】
【希望勤務形態】
【希望就業時期】
【アピールポイント】
【経験業界】
【経験職種】
【英語スキル（会話）】
【英語スキル（読解）】
【英語スキル（作文）】
【TOEICの点数】
【その他語学スキル】
【在籍企業】
【備考】
【応募フォーム：備考】
【フリー項目1】
【フリー項目2】
【オファー応募】
</v>
      </c>
      <c r="T2" t="str">
        <f>IF(マイナビミドルシニア!S2="","",マイナビミドルシニア!S2)</f>
        <v/>
      </c>
      <c r="U2" t="str">
        <f>IF(マイナビミドルシニア!T2="","",マイナビミドルシニア!T2)</f>
        <v/>
      </c>
      <c r="X2" t="str">
        <f>IF(マイナビミドルシニア!R2="","",マイナビミドルシニア!R2)</f>
        <v/>
      </c>
      <c r="BD2" t="str">
        <f>IF(マイナビミドルシニア!AB2="","",マイナビミドルシニア!AB2)</f>
        <v/>
      </c>
      <c r="BF2" t="str">
        <f>IF(マイナビミドルシニア!AC2="","",マイナビミドルシニア!AC2)</f>
        <v/>
      </c>
    </row>
  </sheetData>
  <phoneticPr fontId="1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71A9F-D81B-49D0-B773-6BDF83D24C99}">
  <dimension ref="A1:AQ2"/>
  <sheetViews>
    <sheetView workbookViewId="0"/>
  </sheetViews>
  <sheetFormatPr defaultRowHeight="13.5" x14ac:dyDescent="0.3"/>
  <cols>
    <col min="1" max="9" width="8.6640625" style="1"/>
    <col min="10" max="10" width="9.33203125" style="1" bestFit="1" customWidth="1"/>
    <col min="11" max="16384" width="8.6640625" style="1"/>
  </cols>
  <sheetData>
    <row r="1" spans="1:43" x14ac:dyDescent="0.3">
      <c r="A1" s="8" t="s">
        <v>61</v>
      </c>
      <c r="B1" s="8" t="s">
        <v>62</v>
      </c>
      <c r="C1" s="8" t="s">
        <v>63</v>
      </c>
      <c r="D1" s="7" t="s">
        <v>64</v>
      </c>
      <c r="E1" s="8" t="s">
        <v>65</v>
      </c>
      <c r="F1" s="8" t="s">
        <v>66</v>
      </c>
      <c r="G1" s="7" t="s">
        <v>5</v>
      </c>
      <c r="H1" s="7" t="s">
        <v>67</v>
      </c>
      <c r="I1" s="7" t="s">
        <v>68</v>
      </c>
      <c r="J1" s="7" t="s">
        <v>8</v>
      </c>
      <c r="K1" s="7" t="s">
        <v>9</v>
      </c>
      <c r="L1" s="8" t="s">
        <v>69</v>
      </c>
      <c r="M1" s="7" t="s">
        <v>70</v>
      </c>
      <c r="N1" s="8" t="s">
        <v>71</v>
      </c>
      <c r="O1" s="7" t="s">
        <v>1</v>
      </c>
      <c r="P1" s="7" t="s">
        <v>72</v>
      </c>
      <c r="Q1" s="8" t="s">
        <v>73</v>
      </c>
      <c r="R1" s="7" t="s">
        <v>74</v>
      </c>
      <c r="S1" s="7" t="s">
        <v>75</v>
      </c>
      <c r="T1" s="7" t="s">
        <v>76</v>
      </c>
      <c r="U1" s="8" t="s">
        <v>77</v>
      </c>
      <c r="V1" s="8" t="s">
        <v>78</v>
      </c>
      <c r="W1" s="8" t="s">
        <v>79</v>
      </c>
      <c r="X1" s="8" t="s">
        <v>80</v>
      </c>
      <c r="Y1" s="8" t="s">
        <v>81</v>
      </c>
      <c r="Z1" s="8" t="s">
        <v>82</v>
      </c>
      <c r="AA1" s="8" t="s">
        <v>83</v>
      </c>
      <c r="AB1" s="7" t="s">
        <v>84</v>
      </c>
      <c r="AC1" s="7" t="s">
        <v>85</v>
      </c>
      <c r="AD1" s="8" t="s">
        <v>86</v>
      </c>
      <c r="AE1" s="8" t="s">
        <v>87</v>
      </c>
      <c r="AF1" s="8" t="s">
        <v>88</v>
      </c>
      <c r="AG1" s="8" t="s">
        <v>89</v>
      </c>
      <c r="AH1" s="8" t="s">
        <v>90</v>
      </c>
      <c r="AI1" s="8" t="s">
        <v>91</v>
      </c>
      <c r="AJ1" s="8" t="s">
        <v>92</v>
      </c>
      <c r="AK1" s="8" t="s">
        <v>93</v>
      </c>
      <c r="AL1" s="8" t="s">
        <v>94</v>
      </c>
      <c r="AM1" s="8" t="s">
        <v>17</v>
      </c>
      <c r="AN1" s="8" t="s">
        <v>95</v>
      </c>
      <c r="AO1" s="8" t="s">
        <v>96</v>
      </c>
      <c r="AP1" s="8" t="s">
        <v>97</v>
      </c>
      <c r="AQ1" s="8" t="s">
        <v>98</v>
      </c>
    </row>
    <row r="2" spans="1:43" x14ac:dyDescent="0.3">
      <c r="G2" s="2"/>
      <c r="H2" s="3"/>
      <c r="I2" s="3"/>
      <c r="J2" s="11"/>
      <c r="M2" s="4"/>
      <c r="P2" s="3"/>
      <c r="Q2" s="5"/>
      <c r="S2" s="5"/>
      <c r="T2" s="5"/>
      <c r="U2" s="5"/>
      <c r="V2" s="5"/>
      <c r="W2" s="5"/>
      <c r="X2" s="5"/>
      <c r="Y2" s="5"/>
      <c r="Z2" s="5"/>
      <c r="AB2" s="5"/>
      <c r="AC2" s="5"/>
      <c r="AD2" s="5"/>
      <c r="AE2" s="5"/>
      <c r="AF2" s="5"/>
      <c r="AG2" s="5"/>
      <c r="AH2" s="5"/>
      <c r="AI2" s="5"/>
      <c r="AL2" s="5"/>
      <c r="AM2" s="5"/>
      <c r="AN2" s="5"/>
      <c r="AO2" s="5"/>
      <c r="AP2" s="5"/>
      <c r="AQ2" s="5"/>
    </row>
  </sheetData>
  <phoneticPr fontId="1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マイナビミドルシニア to HRMOS</vt:lpstr>
      <vt:lpstr>マイナビミドルシニア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早川 千愛</dc:creator>
  <cp:lastModifiedBy>早川 千愛</cp:lastModifiedBy>
  <dcterms:created xsi:type="dcterms:W3CDTF">2024-06-11T01:53:08Z</dcterms:created>
  <dcterms:modified xsi:type="dcterms:W3CDTF">2024-06-11T02:16:27Z</dcterms:modified>
</cp:coreProperties>
</file>