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.morokuma\Desktop\"/>
    </mc:Choice>
  </mc:AlternateContent>
  <xr:revisionPtr revIDLastSave="0" documentId="13_ncr:1_{51893B21-6455-4C9A-9D70-E3314A04FC25}" xr6:coauthVersionLast="47" xr6:coauthVersionMax="47" xr10:uidLastSave="{00000000-0000-0000-0000-000000000000}"/>
  <bookViews>
    <workbookView xWindow="-120" yWindow="-120" windowWidth="23280" windowHeight="15000" xr2:uid="{00000000-000D-0000-FFFF-FFFF00000000}"/>
  </bookViews>
  <sheets>
    <sheet name="HOTERES to 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L2" i="1"/>
  <c r="K2" i="1"/>
  <c r="S2" i="1"/>
  <c r="BD2" i="1"/>
  <c r="U2" i="1"/>
  <c r="T2" i="1"/>
  <c r="J2" i="1"/>
  <c r="I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<sst xmlns="http://schemas.openxmlformats.org/spreadsheetml/2006/main" count="133" uniqueCount="82">
  <si>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</si>
  <si>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</si>
  <si>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</si>
  <si>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</si>
  <si>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</si>
  <si>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</si>
  <si>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</si>
  <si>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</si>
  <si>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</si>
  <si>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</si>
  <si>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</si>
  <si>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</si>
  <si>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</si>
  <si>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</si>
  <si>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</si>
  <si>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</si>
  <si>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</si>
  <si>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</si>
  <si>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</si>
  <si>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</si>
  <si>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</si>
  <si>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</si>
  <si>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</si>
  <si>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</si>
  <si>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</si>
  <si>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</si>
  <si>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</si>
  <si>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</si>
  <si>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</si>
  <si>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</si>
  <si>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</si>
  <si>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</si>
  <si>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</si>
  <si>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</si>
  <si>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</si>
  <si>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</si>
  <si>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</si>
  <si>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</si>
  <si>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</si>
  <si>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</si>
  <si>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</si>
  <si>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</si>
  <si>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</si>
  <si>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</si>
  <si>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</si>
  <si>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</si>
  <si>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</si>
  <si>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</si>
  <si>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</si>
  <si>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</si>
  <si>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</si>
  <si>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</si>
  <si>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</si>
  <si>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</si>
  <si>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</si>
  <si>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</si>
  <si>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</si>
  <si>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</si>
  <si>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</si>
  <si>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</si>
  <si>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</si>
  <si>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応募求人ID</t>
  </si>
  <si>
    <t>応募No.</t>
  </si>
  <si>
    <t>代理店名</t>
  </si>
  <si>
    <t>会社名</t>
  </si>
  <si>
    <t>フリガナ</t>
  </si>
  <si>
    <t>郵便番号</t>
  </si>
  <si>
    <t>都道府県</t>
  </si>
  <si>
    <t>市区町村以下の住所</t>
  </si>
  <si>
    <t>応募機器</t>
  </si>
  <si>
    <t>状況</t>
  </si>
  <si>
    <t>最終学歴</t>
  </si>
  <si>
    <t>上記卒業学校名</t>
  </si>
  <si>
    <t>学部・学科名</t>
  </si>
  <si>
    <t>自己PR</t>
  </si>
  <si>
    <t>資格等</t>
  </si>
  <si>
    <t>英語スキル</t>
  </si>
  <si>
    <t>入社可能時期</t>
  </si>
  <si>
    <t>職歴</t>
  </si>
  <si>
    <t>リファラー</t>
  </si>
  <si>
    <t>職種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</si>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</sst>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22" fontId="0" fillId="0" borderId="0" xfId="0" applyNumberFormat="1">
      <alignment vertical="center"/>
    </xf>
    <xf numFmtId="0" fontId="18" fillId="0" borderId="0" xfId="42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31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.75" x14ac:dyDescent="0.4"/>
  <cols>
    <col min="1" max="1" width="20.625" customWidth="1"/>
    <col min="2" max="2" width="15.875" bestFit="1" customWidth="1"/>
    <col min="4" max="4" width="13" bestFit="1" customWidth="1"/>
    <col min="5" max="5" width="13.625" bestFit="1" customWidth="1"/>
    <col min="6" max="6" width="25.625" bestFit="1" customWidth="1"/>
    <col min="9" max="9" width="11.375" bestFit="1" customWidth="1"/>
    <col min="12" max="12" width="25.625" bestFit="1" customWidth="1"/>
  </cols>
  <sheetData>
    <row r="1" spans="1:61" x14ac:dyDescent="0.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t="s">
        <v>6</v>
      </c>
      <c r="H1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7" t="s">
        <v>17</v>
      </c>
      <c r="S1" s="8" t="s">
        <v>18</v>
      </c>
      <c r="T1" s="6" t="s">
        <v>19</v>
      </c>
      <c r="U1" s="6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s="6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4">
      <c r="A2" t="str">
        <f>IF(元データ!Z2="","",元データ!Z2)</f>
        <v/>
      </c>
      <c r="B2" t="str">
        <f>IF(元データ!A2="","",TEXT(元データ!A2,"yyyy/m/d hh:mm"))</f>
        <v/>
      </c>
      <c r="C2" t="str">
        <f>IF(元データ!G2="","",元データ!G2)</f>
        <v/>
      </c>
      <c r="D2" t="str">
        <f>IF(元データ!H2="","",元データ!H2)</f>
        <v/>
      </c>
      <c r="E2" t="str">
        <f>IF(元データ!N2="","",TEXT(元データ!N2,"0##########"))</f>
        <v/>
      </c>
      <c r="F2" t="str">
        <f>IF(元データ!F2="","",元データ!F2)</f>
        <v/>
      </c>
      <c r="G2" t="s">
        <v>81</v>
      </c>
      <c r="H2" t="s">
        <v>81</v>
      </c>
      <c r="I2" t="str">
        <f>IF(元データ!J2="","",TEXT(元データ!J2,"yyyy/m/d"))</f>
        <v/>
      </c>
      <c r="J2" t="str">
        <f>IF(元データ!I2="","",元データ!I2)</f>
        <v/>
      </c>
      <c r="K2" t="str">
        <f>IF(元データ!K2="","",元データ!K2)</f>
        <v/>
      </c>
      <c r="L2" t="str">
        <f>IF(元データ!L2="","",元データ!L2)&amp;IF(元データ!M2="","",元データ!M2)</f>
        <v/>
      </c>
      <c r="M2" t="s">
        <v>81</v>
      </c>
      <c r="N2" t="s">
        <v>81</v>
      </c>
      <c r="O2" t="s">
        <v>81</v>
      </c>
      <c r="P2" t="s">
        <v>81</v>
      </c>
      <c r="Q2" t="s">
        <v>81</v>
      </c>
      <c r="R2" t="str">
        <f>"【応募求人ID】"&amp;元データ!B2&amp;CHAR(10)&amp;
"【応募No.】"&amp;元データ!C2&amp;CHAR(10)&amp;
"【代理店名】"&amp;元データ!D2&amp;CHAR(10)&amp;
"【会社名】"&amp;元データ!E2&amp;CHAR(10)&amp;
"【応募機器】"&amp;元データ!O2&amp;CHAR(10)&amp;
"【最終学歴】"&amp;元データ!Q2&amp;CHAR(10)&amp;
"【自己PR】"&amp;元データ!T2&amp;CHAR(10)&amp;
"【英語スキル】"&amp;元データ!V2&amp;CHAR(10)&amp;
"【入社可能時期】"&amp;IF(元データ!W2="","",TEXT(元データ!W2,"yyyy/m/d"))&amp;CHAR(10)&amp;
"【職歴】"&amp;元データ!X2&amp;CHAR(10)</f>
        <v xml:space="preserve">【応募求人ID】
【応募No.】
【代理店名】
【会社名】
【応募機器】
【最終学歴】
【自己PR】
【英語スキル】
【入社可能時期】
【職歴】
</v>
      </c>
      <c r="S2" t="str">
        <f>"【状況】"&amp;元データ!P2&amp;CHAR(10)&amp;
"【リファラー】"&amp;元データ!Y2&amp;CHAR(10)</f>
        <v xml:space="preserve">【状況】
【リファラー】
</v>
      </c>
      <c r="T2" t="str">
        <f>IF(元データ!R2="","",元データ!R2)</f>
        <v/>
      </c>
      <c r="U2" t="str">
        <f>IF(元データ!S2="","",元データ!S2)</f>
        <v/>
      </c>
      <c r="V2" t="s">
        <v>81</v>
      </c>
      <c r="W2" t="s">
        <v>81</v>
      </c>
      <c r="X2" t="s">
        <v>81</v>
      </c>
      <c r="Y2" t="s">
        <v>81</v>
      </c>
      <c r="Z2" t="s">
        <v>81</v>
      </c>
      <c r="AA2" t="s">
        <v>81</v>
      </c>
      <c r="AB2" t="s">
        <v>81</v>
      </c>
      <c r="AC2" t="s">
        <v>81</v>
      </c>
      <c r="AD2" t="s">
        <v>81</v>
      </c>
      <c r="AE2" t="s">
        <v>81</v>
      </c>
      <c r="AF2" t="s">
        <v>81</v>
      </c>
      <c r="AG2" t="s">
        <v>81</v>
      </c>
      <c r="AH2" t="s">
        <v>81</v>
      </c>
      <c r="AI2" t="s">
        <v>81</v>
      </c>
      <c r="AJ2" t="s">
        <v>81</v>
      </c>
      <c r="AK2" t="s">
        <v>81</v>
      </c>
      <c r="AL2" t="s">
        <v>81</v>
      </c>
      <c r="AM2" t="s">
        <v>81</v>
      </c>
      <c r="AN2" t="s">
        <v>81</v>
      </c>
      <c r="AO2" t="s">
        <v>81</v>
      </c>
      <c r="AP2" t="s">
        <v>81</v>
      </c>
      <c r="AQ2" t="s">
        <v>81</v>
      </c>
      <c r="AR2" t="s">
        <v>81</v>
      </c>
      <c r="AS2" t="s">
        <v>81</v>
      </c>
      <c r="AT2" t="s">
        <v>81</v>
      </c>
      <c r="AU2" t="s">
        <v>81</v>
      </c>
      <c r="AV2" t="s">
        <v>81</v>
      </c>
      <c r="AW2" t="s">
        <v>81</v>
      </c>
      <c r="AX2" t="s">
        <v>81</v>
      </c>
      <c r="AY2" t="s">
        <v>81</v>
      </c>
      <c r="AZ2" t="s">
        <v>81</v>
      </c>
      <c r="BA2" t="s">
        <v>81</v>
      </c>
      <c r="BB2" t="s">
        <v>81</v>
      </c>
      <c r="BC2" t="s">
        <v>81</v>
      </c>
      <c r="BD2" t="str">
        <f>IF(元データ!U2="","",元データ!U2)</f>
        <v/>
      </c>
      <c r="BE2" t="s">
        <v>81</v>
      </c>
      <c r="BF2" t="s">
        <v>81</v>
      </c>
      <c r="BG2" t="s">
        <v>81</v>
      </c>
      <c r="BH2" t="s">
        <v>81</v>
      </c>
      <c r="BI2" t="s">
        <v>81</v>
      </c>
    </row>
  </sheetData>
  <phoneticPr fontId="1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"/>
  <sheetViews>
    <sheetView workbookViewId="0"/>
  </sheetViews>
  <sheetFormatPr defaultRowHeight="18.75" x14ac:dyDescent="0.4"/>
  <cols>
    <col min="1" max="1" width="15.875" bestFit="1" customWidth="1"/>
    <col min="2" max="2" width="11" bestFit="1" customWidth="1"/>
    <col min="5" max="5" width="32.75" customWidth="1"/>
    <col min="6" max="6" width="25.625" bestFit="1" customWidth="1"/>
    <col min="7" max="7" width="5.25" bestFit="1" customWidth="1"/>
    <col min="10" max="10" width="13.625" bestFit="1" customWidth="1"/>
    <col min="13" max="13" width="19.375" bestFit="1" customWidth="1"/>
    <col min="14" max="14" width="13.625" bestFit="1" customWidth="1"/>
    <col min="18" max="18" width="15.125" bestFit="1" customWidth="1"/>
    <col min="19" max="19" width="17.25" bestFit="1" customWidth="1"/>
    <col min="22" max="22" width="15.125" bestFit="1" customWidth="1"/>
    <col min="23" max="23" width="13.5" bestFit="1" customWidth="1"/>
    <col min="25" max="25" width="11" bestFit="1" customWidth="1"/>
  </cols>
  <sheetData>
    <row r="1" spans="1:26" x14ac:dyDescent="0.4">
      <c r="A1" s="6" t="s">
        <v>1</v>
      </c>
      <c r="B1" s="7" t="s">
        <v>61</v>
      </c>
      <c r="C1" s="7" t="s">
        <v>62</v>
      </c>
      <c r="D1" s="7" t="s">
        <v>63</v>
      </c>
      <c r="E1" s="7" t="s">
        <v>64</v>
      </c>
      <c r="F1" s="6" t="s">
        <v>5</v>
      </c>
      <c r="G1" s="6" t="s">
        <v>2</v>
      </c>
      <c r="H1" s="6" t="s">
        <v>65</v>
      </c>
      <c r="I1" s="6" t="s">
        <v>9</v>
      </c>
      <c r="J1" s="6" t="s">
        <v>8</v>
      </c>
      <c r="K1" s="6" t="s">
        <v>66</v>
      </c>
      <c r="L1" s="6" t="s">
        <v>67</v>
      </c>
      <c r="M1" s="6" t="s">
        <v>68</v>
      </c>
      <c r="N1" s="6" t="s">
        <v>4</v>
      </c>
      <c r="O1" s="7" t="s">
        <v>69</v>
      </c>
      <c r="P1" s="8" t="s">
        <v>70</v>
      </c>
      <c r="Q1" s="7" t="s">
        <v>71</v>
      </c>
      <c r="R1" s="6" t="s">
        <v>72</v>
      </c>
      <c r="S1" s="6" t="s">
        <v>73</v>
      </c>
      <c r="T1" s="7" t="s">
        <v>74</v>
      </c>
      <c r="U1" s="6" t="s">
        <v>75</v>
      </c>
      <c r="V1" s="7" t="s">
        <v>76</v>
      </c>
      <c r="W1" s="7" t="s">
        <v>77</v>
      </c>
      <c r="X1" s="7" t="s">
        <v>78</v>
      </c>
      <c r="Y1" s="8" t="s">
        <v>79</v>
      </c>
      <c r="Z1" s="6" t="s">
        <v>80</v>
      </c>
    </row>
    <row r="2" spans="1:26" x14ac:dyDescent="0.4">
      <c r="A2" s="1"/>
      <c r="F2" s="2"/>
      <c r="J2" s="3"/>
      <c r="T2" s="4"/>
      <c r="U2" s="4"/>
      <c r="W2" s="5"/>
    </row>
  </sheetData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HOTERES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諸隈 由樹</cp:lastModifiedBy>
  <dcterms:created xsi:type="dcterms:W3CDTF">2024-02-29T08:43:28Z</dcterms:created>
  <dcterms:modified xsi:type="dcterms:W3CDTF">2024-03-01T05:05:28Z</dcterms:modified>
</cp:coreProperties>
</file>