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ki.hayakawa\Desktop\変換フォーマット\Offerbox\"/>
    </mc:Choice>
  </mc:AlternateContent>
  <xr:revisionPtr revIDLastSave="0" documentId="8_{14F7E295-3156-408B-AA38-C44B3D8414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ferbox to HRMOS" sheetId="1" r:id="rId1"/>
    <sheet name="Offerbo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J2" i="1"/>
  <c r="K2" i="1"/>
  <c r="L2" i="1"/>
  <c r="R2" i="1"/>
  <c r="T2" i="1"/>
  <c r="U2" i="1"/>
</calcChain>
</file>

<file path=xl/sharedStrings.xml><?xml version="1.0" encoding="utf-8"?>
<sst xmlns="http://schemas.openxmlformats.org/spreadsheetml/2006/main" count="107" uniqueCount="104">
  <si>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</si>
  <si>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</si>
  <si>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</si>
  <si>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</si>
  <si>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</si>
  <si>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</si>
  <si>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</si>
  <si>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</si>
  <si>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</si>
  <si>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</si>
  <si>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</si>
  <si>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</si>
  <si>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</si>
  <si>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</si>
  <si>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</si>
  <si>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</si>
  <si>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</si>
  <si>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</si>
  <si>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</si>
  <si>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</si>
  <si>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</si>
  <si>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</si>
  <si>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</si>
  <si>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</si>
  <si>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</si>
  <si>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</si>
  <si>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</si>
  <si>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</si>
  <si>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</si>
  <si>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</si>
  <si>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</si>
  <si>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</si>
  <si>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</si>
  <si>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</si>
  <si>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</si>
  <si>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</si>
  <si>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</si>
  <si>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</si>
  <si>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</si>
  <si>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</si>
  <si>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</si>
  <si>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</si>
  <si>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</si>
  <si>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</si>
  <si>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</si>
  <si>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</si>
  <si>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</si>
  <si>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</si>
  <si>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</si>
  <si>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</si>
  <si>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</si>
  <si>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</si>
  <si>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</si>
  <si>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</si>
  <si>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</si>
  <si>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</si>
  <si>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</si>
  <si>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</si>
  <si>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</si>
  <si>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</si>
  <si>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</si>
  <si>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オファー日時</t>
  </si>
  <si>
    <t>採用年度</t>
  </si>
  <si>
    <t>姓</t>
  </si>
  <si>
    <t>名</t>
  </si>
  <si>
    <t>カナ姓</t>
  </si>
  <si>
    <t>カナ名</t>
  </si>
  <si>
    <t>郵便番号</t>
  </si>
  <si>
    <t>県</t>
  </si>
  <si>
    <t>住所</t>
  </si>
  <si>
    <t>携帯番号</t>
  </si>
  <si>
    <t>学校名</t>
  </si>
  <si>
    <t>エリア</t>
  </si>
  <si>
    <t>国公私立</t>
  </si>
  <si>
    <t>学部</t>
  </si>
  <si>
    <t>学科</t>
  </si>
  <si>
    <t>専攻(文理)</t>
  </si>
  <si>
    <t>文系/理系</t>
  </si>
  <si>
    <t>利用者番号</t>
  </si>
  <si>
    <t>オファー状況</t>
  </si>
  <si>
    <t>学校区分</t>
  </si>
  <si>
    <t>志望業界1</t>
  </si>
  <si>
    <t>志望業界2</t>
  </si>
  <si>
    <t>志望業界3</t>
  </si>
  <si>
    <t>志望職種1</t>
  </si>
  <si>
    <t>志望職種2</t>
  </si>
  <si>
    <t>志望職種3</t>
  </si>
  <si>
    <t>志望企業タイプ</t>
  </si>
  <si>
    <t>活動状況</t>
  </si>
  <si>
    <t>「会いたい」通知</t>
  </si>
  <si>
    <t>メール返信</t>
  </si>
  <si>
    <t>メモ</t>
  </si>
  <si>
    <t>オファー承認日時</t>
  </si>
  <si>
    <t>ラベル</t>
  </si>
  <si>
    <t>送信者</t>
  </si>
  <si>
    <t>オファー辞退理由</t>
  </si>
  <si>
    <t>再オファー</t>
  </si>
  <si>
    <t>再オファー状況</t>
  </si>
  <si>
    <t>再オファー日時</t>
  </si>
  <si>
    <t>再オファー承認日時</t>
  </si>
  <si>
    <t>再オファー取消日時</t>
  </si>
  <si>
    <t>再オファー送信者</t>
  </si>
  <si>
    <t>再オファーメール返信</t>
  </si>
  <si>
    <t>選考フェーズ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</si>
</sst>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Alignment="1">
      <alignment vertical="center" wrapText="1"/>
    </xf>
    <xf numFmtId="22" fontId="0" fillId="0" borderId="0" xfId="0" applyNumberFormat="1">
      <alignment vertical="center"/>
    </xf>
    <xf numFmtId="0" fontId="0" fillId="34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2" max="2" width="8.6640625" customWidth="1"/>
    <col min="5" max="5" width="21.5" customWidth="1"/>
    <col min="18" max="18" width="16.6640625" customWidth="1"/>
    <col min="21" max="21" width="15.4140625" customWidth="1"/>
    <col min="22" max="22" width="10" customWidth="1"/>
  </cols>
  <sheetData>
    <row r="1" spans="1:61" x14ac:dyDescent="0.55000000000000004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t="s">
        <v>8</v>
      </c>
      <c r="J1" s="2" t="s">
        <v>9</v>
      </c>
      <c r="K1" s="2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5" t="s">
        <v>17</v>
      </c>
      <c r="S1" t="s">
        <v>18</v>
      </c>
      <c r="T1" s="2" t="s">
        <v>19</v>
      </c>
      <c r="U1" s="2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409.5" x14ac:dyDescent="0.55000000000000004">
      <c r="B2" t="str">
        <f>IF(Offerbox!C2="","",TEXT(Offerbox!C2,"yyyy/m/d hh:mm:ss"))</f>
        <v/>
      </c>
      <c r="C2" t="str">
        <f>IF(Offerbox!F2="","",Offerbox!F2&amp;"　")&amp;IF(Offerbox!G2="","",Offerbox!G2)</f>
        <v/>
      </c>
      <c r="D2" t="str">
        <f>IF(Offerbox!H2="","",Offerbox!H2&amp;"　")&amp;IF(Offerbox!I2="","",Offerbox!I2)</f>
        <v/>
      </c>
      <c r="E2" t="str">
        <f>IF(Offerbox!N2="","",TEXT(Offerbox!N2,"0##########"))</f>
        <v/>
      </c>
      <c r="F2" t="str">
        <f>IF(Offerbox!E2="","",Offerbox!E2)</f>
        <v/>
      </c>
      <c r="J2" t="str">
        <f>IF(Offerbox!O2="","",Offerbox!O2)</f>
        <v/>
      </c>
      <c r="K2" t="str">
        <f>IF(Offerbox!J2="","",Offerbox!J2)</f>
        <v/>
      </c>
      <c r="L2" t="str">
        <f>IF(Offerbox!K2="","",Offerbox!K2&amp;Offerbox!L2)</f>
        <v/>
      </c>
      <c r="R2" s="3" t="str">
        <f>"【利用者番号】"&amp;Offerbox!A2&amp;CHAR(10)&amp;
"【オファー状況】"&amp;Offerbox!B2&amp;CHAR(10)&amp;
"【採用年度】"&amp;Offerbox!D2&amp;"年度"&amp;CHAR(10)&amp;
"【電話番号】"&amp;IF(Offerbox!M2="","",TEXT(Offerbox!M2,"0##########"))&amp;CHAR(10)&amp;
"【エリア】"&amp;Offerbox!Q2&amp;CHAR(10)&amp;
"【学校区分】"&amp;Offerbox!R2&amp;CHAR(10)&amp;
"【国公私立】"&amp;Offerbox!S2&amp;CHAR(10)&amp;
"【専攻(文理)】"&amp;Offerbox!V2&amp;CHAR(10)&amp;
"【文系/理系】"&amp;Offerbox!W2&amp;CHAR(10)&amp;
"【志望業界1】"&amp;Offerbox!X2&amp;CHAR(10)&amp;
"【志望業界2】"&amp;Offerbox!Y2&amp;CHAR(10)&amp;
"【志望業界3】"&amp;Offerbox!Z2&amp;CHAR(10)&amp;
"【志望職種1】"&amp;Offerbox!AA2&amp;CHAR(10)&amp;
"【志望職種2】"&amp;Offerbox!AB2&amp;CHAR(10)&amp;
"【志望職種3】"&amp;Offerbox!AC2&amp;CHAR(10)&amp;
"【志望企業タイプ】"&amp;Offerbox!AD2&amp;CHAR(10)&amp;
"【活動状況】"&amp;Offerbox!AE2&amp;CHAR(10)&amp;
"【「会いたい」通知】"&amp;Offerbox!AF2&amp;CHAR(10)&amp;
"【メール返信】"&amp;Offerbox!AG2&amp;CHAR(10)&amp;
"【メモ】"&amp;Offerbox!AH2&amp;CHAR(10)&amp;
"【オファー承認日時】"&amp;IF(Offerbox!AI2="","",TEXT(Offerbox!AI2,"yyyy/mm/dd hh:mm"))&amp;CHAR(10)&amp;
"【ラベル】"&amp;Offerbox!AJ2&amp;CHAR(10)&amp;
"【送信者】"&amp;Offerbox!AK2&amp;CHAR(10)&amp;
"【オファー辞退理由】"&amp;Offerbox!AL2&amp;CHAR(10)&amp;
"【再オファー】"&amp;Offerbox!AM2&amp;CHAR(10)&amp;
"【再オファー状況】"&amp;Offerbox!AN2&amp;CHAR(10)&amp;
"【再オファー日時】"&amp;IF(Offerbox!AO2="","",TEXT(Offerbox!AO2,"yyyy/mm/dd hh:mm"))&amp;CHAR(10)&amp;
"【再オファー承認日時】"&amp;IF(Offerbox!AP2="","",TEXT(Offerbox!AP2,"yyyy/mm/dd hh:mm"))&amp;CHAR(10)&amp;
"【再オファー取消日時】"&amp;IF(Offerbox!AQ2="","",TEXT(Offerbox!AQ2,"yyyy/mm/dd hh:mm"))&amp;CHAR(10)&amp;
"【再オファー送信者】"&amp;Offerbox!AR2&amp;CHAR(10)&amp;
"【再オファーメール返信】"&amp;Offerbox!AS2&amp;CHAR(10)&amp;
"【選考フェーズ】"&amp;Offerbox!AT2&amp;CHAR(10)</f>
        <v xml:space="preserve">【利用者番号】
【オファー状況】
【採用年度】年度
【電話番号】
【エリア】
【学校区分】
【国公私立】
【専攻(文理)】
【文系/理系】
【志望業界1】
【志望業界2】
【志望業界3】
【志望職種1】
【志望職種2】
【志望職種3】
【志望企業タイプ】
【活動状況】
【「会いたい」通知】
【メール返信】
【メモ】
【オファー承認日時】
【ラベル】
【送信者】
【オファー辞退理由】
【再オファー】
【再オファー状況】
【再オファー日時】
【再オファー承認日時】
【再オファー取消日時】
【再オファー送信者】
【再オファーメール返信】
【選考フェーズ】
</v>
      </c>
      <c r="T2" t="str">
        <f>IF(Offerbox!P2="","",Offerbox!P2)</f>
        <v/>
      </c>
      <c r="U2" t="str">
        <f>IF(Offerbox!T2="","",Offerbox!T2&amp;"")&amp;IF(Offerbox!U2="","",Offerbox!U2)</f>
        <v/>
      </c>
      <c r="V2" s="3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FA1D-E1B0-496A-991E-E61CB6D5754E}">
  <dimension ref="A1:AT3"/>
  <sheetViews>
    <sheetView workbookViewId="0"/>
  </sheetViews>
  <sheetFormatPr defaultRowHeight="15" x14ac:dyDescent="0.55000000000000004"/>
  <cols>
    <col min="1" max="2" width="8.6640625" style="1"/>
    <col min="3" max="3" width="11.25" style="1" customWidth="1"/>
    <col min="4" max="12" width="8.6640625" style="1"/>
    <col min="13" max="13" width="12.33203125" style="1" bestFit="1" customWidth="1"/>
    <col min="14" max="34" width="8.6640625" style="1"/>
    <col min="35" max="35" width="16.25" style="1" bestFit="1" customWidth="1"/>
    <col min="36" max="41" width="8.6640625" style="1"/>
    <col min="42" max="43" width="14.33203125" style="1" bestFit="1" customWidth="1"/>
    <col min="44" max="16384" width="8.6640625" style="1"/>
  </cols>
  <sheetData>
    <row r="1" spans="1:46" customFormat="1" ht="18" x14ac:dyDescent="0.55000000000000004">
      <c r="A1" s="5" t="s">
        <v>78</v>
      </c>
      <c r="B1" s="5" t="s">
        <v>79</v>
      </c>
      <c r="C1" s="2" t="s">
        <v>61</v>
      </c>
      <c r="D1" s="5" t="s">
        <v>62</v>
      </c>
      <c r="E1" s="2" t="s">
        <v>5</v>
      </c>
      <c r="F1" s="2" t="s">
        <v>63</v>
      </c>
      <c r="G1" s="2" t="s">
        <v>64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5" t="s">
        <v>4</v>
      </c>
      <c r="N1" s="2" t="s">
        <v>70</v>
      </c>
      <c r="O1" s="2" t="s">
        <v>9</v>
      </c>
      <c r="P1" s="2" t="s">
        <v>71</v>
      </c>
      <c r="Q1" s="5" t="s">
        <v>72</v>
      </c>
      <c r="R1" s="5" t="s">
        <v>80</v>
      </c>
      <c r="S1" s="5" t="s">
        <v>73</v>
      </c>
      <c r="T1" s="2" t="s">
        <v>74</v>
      </c>
      <c r="U1" s="2" t="s">
        <v>75</v>
      </c>
      <c r="V1" s="5" t="s">
        <v>76</v>
      </c>
      <c r="W1" s="5" t="s">
        <v>77</v>
      </c>
      <c r="X1" s="5" t="s">
        <v>81</v>
      </c>
      <c r="Y1" s="5" t="s">
        <v>82</v>
      </c>
      <c r="Z1" s="5" t="s">
        <v>83</v>
      </c>
      <c r="AA1" s="5" t="s">
        <v>84</v>
      </c>
      <c r="AB1" s="5" t="s">
        <v>85</v>
      </c>
      <c r="AC1" s="5" t="s">
        <v>86</v>
      </c>
      <c r="AD1" s="5" t="s">
        <v>87</v>
      </c>
      <c r="AE1" s="5" t="s">
        <v>88</v>
      </c>
      <c r="AF1" s="5" t="s">
        <v>89</v>
      </c>
      <c r="AG1" s="5" t="s">
        <v>90</v>
      </c>
      <c r="AH1" s="5" t="s">
        <v>91</v>
      </c>
      <c r="AI1" s="5" t="s">
        <v>92</v>
      </c>
      <c r="AJ1" s="5" t="s">
        <v>93</v>
      </c>
      <c r="AK1" s="5" t="s">
        <v>94</v>
      </c>
      <c r="AL1" s="5" t="s">
        <v>95</v>
      </c>
      <c r="AM1" s="5" t="s">
        <v>96</v>
      </c>
      <c r="AN1" s="5" t="s">
        <v>97</v>
      </c>
      <c r="AO1" s="5" t="s">
        <v>98</v>
      </c>
      <c r="AP1" s="5" t="s">
        <v>99</v>
      </c>
      <c r="AQ1" s="5" t="s">
        <v>100</v>
      </c>
      <c r="AR1" s="5" t="s">
        <v>101</v>
      </c>
      <c r="AS1" s="5" t="s">
        <v>102</v>
      </c>
      <c r="AT1" s="5" t="s">
        <v>103</v>
      </c>
    </row>
    <row r="2" spans="1:46" customFormat="1" ht="18" x14ac:dyDescent="0.55000000000000004">
      <c r="C2" s="4"/>
      <c r="AI2" s="4"/>
    </row>
    <row r="3" spans="1:46" customFormat="1" ht="18" x14ac:dyDescent="0.55000000000000004">
      <c r="C3" s="4"/>
      <c r="AI3" s="4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Offerbox to HRMOS</vt:lpstr>
      <vt:lpstr>Offerbox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田部井 聖佳</dc:creator>
  <cp:lastModifiedBy>早川 千愛</cp:lastModifiedBy>
  <dcterms:created xsi:type="dcterms:W3CDTF">2019-04-19T02:32:15Z</dcterms:created>
  <dcterms:modified xsi:type="dcterms:W3CDTF">2023-08-29T01:50:52Z</dcterms:modified>
</cp:coreProperties>
</file>