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2E76A104-D56C-43C7-BB89-3495B23B03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MBI to HRMOS" sheetId="4" r:id="rId1"/>
    <sheet name="AMB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YLpKMdoHVw2pPlIos0hUE8OT6QQ=="/>
    </ext>
  </extLst>
</workbook>
</file>

<file path=xl/calcChain.xml><?xml version="1.0" encoding="utf-8"?>
<calcChain xmlns="http://schemas.openxmlformats.org/spreadsheetml/2006/main">
  <c r="E2" i="4" l="1"/>
  <c r="F2" i="4"/>
  <c r="R2" i="4"/>
  <c r="AM2" i="4"/>
  <c r="J2" i="4" l="1"/>
  <c r="BD2" i="4"/>
  <c r="BA2" i="4"/>
  <c r="BC2" i="4"/>
  <c r="BB2" i="4"/>
  <c r="AY2" i="4"/>
  <c r="AW2" i="4"/>
  <c r="AV2" i="4"/>
  <c r="AU2" i="4"/>
  <c r="AO2" i="4"/>
  <c r="AN2" i="4"/>
  <c r="X2" i="4"/>
  <c r="B2" i="4"/>
  <c r="AT2" i="4"/>
  <c r="AR2" i="4"/>
  <c r="AQ2" i="4"/>
  <c r="AP2" i="4"/>
  <c r="I2" i="4"/>
  <c r="AK2" i="4" l="1"/>
  <c r="AJ2" i="4"/>
  <c r="AI2" i="4"/>
  <c r="L2" i="4"/>
  <c r="T2" i="4"/>
  <c r="D2" i="4"/>
  <c r="C2" i="4"/>
</calcChain>
</file>

<file path=xl/sharedStrings.xml><?xml version="1.0" encoding="utf-8"?>
<sst xmlns="http://schemas.openxmlformats.org/spreadsheetml/2006/main" count="237" uniqueCount="233">
  <si>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</si>
  <si>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</si>
  <si>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</si>
  <si>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</si>
  <si>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</si>
  <si>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</si>
  <si>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</si>
  <si>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</si>
  <si>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</si>
  <si>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</si>
  <si>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</si>
  <si>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</si>
  <si>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</si>
  <si>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</si>
  <si>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</si>
  <si>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</si>
  <si>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</si>
  <si>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</si>
  <si>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</si>
  <si>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</si>
  <si>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</si>
  <si>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</si>
  <si>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</si>
  <si>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</si>
  <si>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</si>
  <si>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</si>
  <si>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</si>
  <si>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</si>
  <si>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</si>
  <si>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</si>
  <si>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</si>
  <si>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</si>
  <si>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</si>
  <si>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</si>
  <si>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</si>
  <si>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</si>
  <si>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</si>
  <si>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</si>
  <si>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</si>
  <si>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</si>
  <si>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</si>
  <si>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</si>
  <si>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</si>
  <si>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</si>
  <si>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</si>
  <si>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</si>
  <si>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</si>
  <si>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</si>
  <si>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</si>
  <si>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</si>
  <si>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</si>
  <si>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</si>
  <si>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</si>
  <si>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</si>
  <si>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</si>
  <si>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</si>
  <si>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</si>
  <si>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</si>
  <si>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</si>
  <si>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</si>
  <si>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</si>
  <si>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エントリー日時</t>
  </si>
  <si>
    <t>応募先社名</t>
  </si>
  <si>
    <t>エントリー経路</t>
  </si>
  <si>
    <t>ユーザーサイト</t>
  </si>
  <si>
    <t>人材紹介会社名</t>
  </si>
  <si>
    <t>アカウント名</t>
  </si>
  <si>
    <t>求人番号</t>
  </si>
  <si>
    <t>ユーザーID</t>
  </si>
  <si>
    <t>メッセージ</t>
  </si>
  <si>
    <t>フリガナ</t>
  </si>
  <si>
    <t>年齢</t>
  </si>
  <si>
    <t>最終学歴 - 学校区分</t>
  </si>
  <si>
    <t>最終学歴 - 文理区分</t>
  </si>
  <si>
    <t>最終学歴 - 学校名/学部/学科</t>
  </si>
  <si>
    <t>最終学歴 - 卒業年</t>
  </si>
  <si>
    <t>現住所</t>
  </si>
  <si>
    <t>連絡可能な曜日・時間帯</t>
  </si>
  <si>
    <t>E-Mail</t>
  </si>
  <si>
    <t>配偶者</t>
  </si>
  <si>
    <t>現在の就業状況</t>
  </si>
  <si>
    <t>在籍経験のある企業1 - 会社名</t>
  </si>
  <si>
    <t>在籍経験のある企業1 - 会社名（英文）</t>
  </si>
  <si>
    <t>在籍経験のある企業1 - 部署名</t>
  </si>
  <si>
    <t>在籍経験のある企業1 - 部署名（英文）</t>
  </si>
  <si>
    <t>在籍経験のある企業1 - 入社年月</t>
  </si>
  <si>
    <t>在籍経験のある企業1 - 在籍状況</t>
  </si>
  <si>
    <t>在籍経験のある企業1 - 退社年月</t>
  </si>
  <si>
    <t>在籍経験のある企業1 - 経験職種</t>
  </si>
  <si>
    <t>在籍経験のある企業1 - 業種</t>
  </si>
  <si>
    <t>在籍経験のある企業1 - 役職</t>
  </si>
  <si>
    <t>在籍経験のある企業1 - 職務内容</t>
  </si>
  <si>
    <t>在籍経験のある企業1 - 職務内容（英文）</t>
  </si>
  <si>
    <t>在籍経験のある企業2 - 会社名</t>
  </si>
  <si>
    <t>在籍経験のある企業2 - 会社名（英文）</t>
  </si>
  <si>
    <t>在籍経験のある企業2 - 部署名</t>
  </si>
  <si>
    <t>在籍経験のある企業2 - 部署名（英文）</t>
  </si>
  <si>
    <t>在籍経験のある企業2 - 入社年月</t>
  </si>
  <si>
    <t>在籍経験のある企業2 - 在籍状況</t>
  </si>
  <si>
    <t>在籍経験のある企業2 - 退社年月</t>
  </si>
  <si>
    <t>在籍経験のある企業2 - 経験職種</t>
  </si>
  <si>
    <t>在籍経験のある企業2 - 業種</t>
  </si>
  <si>
    <t>在籍経験のある企業2 - 役職</t>
  </si>
  <si>
    <t>在籍経験のある企業2 - 職務内容</t>
  </si>
  <si>
    <t>在籍経験のある企業2 - 職務内容（英文）</t>
  </si>
  <si>
    <t>在籍経験のある企業3 - 会社名</t>
  </si>
  <si>
    <t>在籍経験のある企業3 - 会社名（英文）</t>
  </si>
  <si>
    <t>在籍経験のある企業3 - 部署名</t>
  </si>
  <si>
    <t>在籍経験のある企業3 - 部署名（英文）</t>
  </si>
  <si>
    <t>在籍経験のある企業3 - 入社年月</t>
  </si>
  <si>
    <t>在籍経験のある企業3 - 在籍状況</t>
  </si>
  <si>
    <t>在籍経験のある企業3 - 退社年月</t>
  </si>
  <si>
    <t>在籍経験のある企業3 - 経験職種</t>
  </si>
  <si>
    <t>在籍経験のある企業3 - 業種</t>
  </si>
  <si>
    <t>在籍経験のある企業3 - 役職</t>
  </si>
  <si>
    <t>在籍経験のある企業3 - 職務内容</t>
  </si>
  <si>
    <t>在籍経験のある企業3 - 職務内容（英文）</t>
  </si>
  <si>
    <t>在籍経験のある企業4 - 会社名</t>
  </si>
  <si>
    <t>在籍経験のある企業4 - 会社名（英文）</t>
  </si>
  <si>
    <t>在籍経験のある企業4 - 部署名</t>
  </si>
  <si>
    <t>在籍経験のある企業4 - 部署名（英文）</t>
  </si>
  <si>
    <t>在籍経験のある企業4 - 入社年月</t>
  </si>
  <si>
    <t>在籍経験のある企業4 - 在籍状況</t>
  </si>
  <si>
    <t>在籍経験のある企業4 - 退社年月</t>
  </si>
  <si>
    <t>在籍経験のある企業4 - 経験職種</t>
  </si>
  <si>
    <t>在籍経験のある企業4 - 業種</t>
  </si>
  <si>
    <t>在籍経験のある企業4 - 役職</t>
  </si>
  <si>
    <t>在籍経験のある企業4 - 職務内容</t>
  </si>
  <si>
    <t>在籍経験のある企業4 - 職務内容（英文）</t>
  </si>
  <si>
    <t>在籍経験のある企業5 - 会社名</t>
  </si>
  <si>
    <t>在籍経験のある企業5 - 会社名（英文）</t>
  </si>
  <si>
    <t>在籍経験のある企業5 - 部署名</t>
  </si>
  <si>
    <t>在籍経験のある企業5 - 部署名（英文）</t>
  </si>
  <si>
    <t>在籍経験のある企業5 - 入社年月</t>
  </si>
  <si>
    <t>在籍経験のある企業5 - 在籍状況</t>
  </si>
  <si>
    <t>在籍経験のある企業5 - 退社年月</t>
  </si>
  <si>
    <t>在籍経験のある企業5 - 経験職種</t>
  </si>
  <si>
    <t>在籍経験のある企業5 - 業種</t>
  </si>
  <si>
    <t>在籍経験のある企業5 - 役職</t>
  </si>
  <si>
    <t>在籍経験のある企業5 - 職務内容</t>
  </si>
  <si>
    <t>在籍経験のある企業5 - 職務内容（英文）</t>
  </si>
  <si>
    <t>現在年収</t>
  </si>
  <si>
    <t>TOEIC</t>
  </si>
  <si>
    <t>TOEFL iBT</t>
  </si>
  <si>
    <t>保有資格</t>
  </si>
  <si>
    <t>保有資格その他詳細</t>
  </si>
  <si>
    <t>保有資格の詳細</t>
  </si>
  <si>
    <t>経験職種と年数 - 経験職種１</t>
  </si>
  <si>
    <t>経験職種と年数 - 年数１</t>
  </si>
  <si>
    <t>経験職種と年数 - 経験職種２</t>
  </si>
  <si>
    <t>経験職種と年数 - 年数２</t>
  </si>
  <si>
    <t>経験職種と年数 - 経験職種３</t>
  </si>
  <si>
    <t>経験職種と年数 - 年数３</t>
  </si>
  <si>
    <t>経験職種と年数 - 経験職種4</t>
  </si>
  <si>
    <t>経験職種と年数 - 年数4</t>
  </si>
  <si>
    <t>経験職種と年数 - 経験職種5</t>
  </si>
  <si>
    <t>経験職種と年数 - 年数5</t>
  </si>
  <si>
    <t>経験業務・スキル</t>
  </si>
  <si>
    <t>経験業種</t>
  </si>
  <si>
    <t>マネージメント経験</t>
  </si>
  <si>
    <t>マネージメントした人数</t>
  </si>
  <si>
    <t>転職回数</t>
  </si>
  <si>
    <t>職務要約(和文)</t>
  </si>
  <si>
    <t>自己PR（和文）</t>
  </si>
  <si>
    <t>職務要約(英文)</t>
  </si>
  <si>
    <t>自己PR（英文）</t>
  </si>
  <si>
    <t>転職理由(和文)</t>
  </si>
  <si>
    <t>転職理由(英文)</t>
  </si>
  <si>
    <t>希望職種</t>
  </si>
  <si>
    <t>希望業種</t>
  </si>
  <si>
    <t>希望勤務地</t>
  </si>
  <si>
    <t>希望の役職</t>
  </si>
  <si>
    <t>希望の役職 - 経営者・役員</t>
  </si>
  <si>
    <t>希望の役職 - 本部長・事業部長クラス</t>
  </si>
  <si>
    <t>希望の役職 - 部長・次長クラス</t>
  </si>
  <si>
    <t>希望の役職 - 課長クラス</t>
  </si>
  <si>
    <t>希望の役職 - 顧問</t>
  </si>
  <si>
    <t>希望の役職 - その他</t>
  </si>
  <si>
    <t>希望年収（下限）</t>
  </si>
  <si>
    <t>英語力</t>
  </si>
  <si>
    <t>英語力 - 読み書きレベル</t>
  </si>
  <si>
    <t>英語力 - 日常会話レベル</t>
  </si>
  <si>
    <t>英語力 - ビジネスレベル</t>
  </si>
  <si>
    <t>英語力 - ネイティブレベル</t>
  </si>
  <si>
    <t>その他言語</t>
  </si>
  <si>
    <t>転職希望時期</t>
  </si>
  <si>
    <t>その他希望条件詳細</t>
  </si>
  <si>
    <t>再エントリーフラグ</t>
  </si>
  <si>
    <t>キーワード－除外</t>
  </si>
  <si>
    <t>キーワード－含む</t>
  </si>
  <si>
    <t>こだわり条件－直接採用案件</t>
  </si>
  <si>
    <t>こだわり条件－ヘッドハンター案件</t>
  </si>
  <si>
    <t>こだわり条件－育児支援制度</t>
  </si>
  <si>
    <t>こだわり条件－MBA・留学支援制度</t>
  </si>
  <si>
    <t>こだわり条件－副業可能</t>
  </si>
  <si>
    <t>こだわり条件－リモートワーク可能</t>
  </si>
  <si>
    <t>こだわり条件－フレックス勤務</t>
  </si>
  <si>
    <t>こだわり条件－ストックオプションあり</t>
  </si>
  <si>
    <t>こだわり条件－インセンティブ制度</t>
  </si>
  <si>
    <t>こだわり条件－年収600万以上</t>
  </si>
  <si>
    <t>こだわり条件－海外転勤</t>
  </si>
  <si>
    <t>こだわり条件－開発責任者</t>
  </si>
  <si>
    <t>こだわり条件－サービス責任者</t>
  </si>
  <si>
    <t>こだわり条件－事業責任者</t>
  </si>
  <si>
    <t>こだわり条件－社長・役員直下</t>
  </si>
  <si>
    <t>こだわり条件－CxO候補</t>
  </si>
  <si>
    <t>こだわり条件－20代役員在籍</t>
  </si>
  <si>
    <t>こだわり条件－ポテンシャル採用</t>
  </si>
  <si>
    <t>こだわり条件－1億円以上資金調達済</t>
  </si>
  <si>
    <t>こだわり条件－3,000万円以上資金調達済</t>
  </si>
  <si>
    <t>こだわり条件－土日祝休み</t>
  </si>
  <si>
    <t>こだわり条件－転勤なし</t>
  </si>
  <si>
    <t>こだわり条件－英語力不問</t>
  </si>
  <si>
    <t>こだわり条件－中国語力が必要</t>
  </si>
  <si>
    <t>こだわり条件－英語力が必要</t>
  </si>
  <si>
    <t>こだわり条件－海外折衝</t>
  </si>
  <si>
    <t>こだわり条件－海外出張</t>
  </si>
  <si>
    <t>こだわり条件－新規事業・新サービス</t>
  </si>
  <si>
    <t>こだわり条件－マネジメント業務なし</t>
  </si>
  <si>
    <t>こだわり条件－管理職・マネジャー</t>
  </si>
  <si>
    <t>こだわり条件－ベンチャー企業</t>
  </si>
  <si>
    <t>こだわり条件－大手企業</t>
  </si>
  <si>
    <t>こだわり条件－株式公開準備</t>
  </si>
  <si>
    <t>こだわり条件－上場企業</t>
  </si>
  <si>
    <t>こだわり条件－海外展開あり（日系グローバル企業）</t>
  </si>
  <si>
    <t>こだわり条件－外資系企業</t>
  </si>
  <si>
    <t>語学－その他の言語－その他言語</t>
  </si>
  <si>
    <t>語学－その他の言語－ドイツ語</t>
  </si>
  <si>
    <t>語学－その他の言語－フランス語</t>
  </si>
  <si>
    <t>語学－その他の言語－中国語</t>
  </si>
  <si>
    <t>語学－英語－作文</t>
  </si>
  <si>
    <t>語学－英語－読解</t>
  </si>
  <si>
    <t>語学－英語－会話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</si>
</sst>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3" fillId="0" borderId="1">
      <alignment vertical="center"/>
    </xf>
    <xf numFmtId="0" fontId="2" fillId="0" borderId="1">
      <alignment vertical="center"/>
    </xf>
  </cellStyleXfs>
  <cellXfs count="14">
    <xf numFmtId="0" fontId="0" fillId="0" borderId="0" xfId="0" applyAlignment="1">
      <alignment vertical="center"/>
    </xf>
    <xf numFmtId="0" fontId="3" fillId="0" borderId="1" xfId="1">
      <alignment vertical="center"/>
    </xf>
    <xf numFmtId="3" fontId="3" fillId="0" borderId="1" xfId="1" applyNumberFormat="1">
      <alignment vertical="center"/>
    </xf>
    <xf numFmtId="55" fontId="3" fillId="0" borderId="1" xfId="1" applyNumberFormat="1">
      <alignment vertical="center"/>
    </xf>
    <xf numFmtId="14" fontId="3" fillId="0" borderId="1" xfId="1" applyNumberFormat="1">
      <alignment vertical="center"/>
    </xf>
    <xf numFmtId="22" fontId="3" fillId="0" borderId="1" xfId="1" applyNumberFormat="1">
      <alignment vertical="center"/>
    </xf>
    <xf numFmtId="0" fontId="3" fillId="2" borderId="1" xfId="1" applyFill="1">
      <alignment vertical="center"/>
    </xf>
    <xf numFmtId="0" fontId="3" fillId="3" borderId="1" xfId="1" applyFill="1">
      <alignment vertical="center"/>
    </xf>
    <xf numFmtId="0" fontId="2" fillId="0" borderId="1" xfId="2">
      <alignment vertical="center"/>
    </xf>
    <xf numFmtId="0" fontId="2" fillId="2" borderId="1" xfId="2" applyFill="1">
      <alignment vertical="center"/>
    </xf>
    <xf numFmtId="14" fontId="2" fillId="0" borderId="1" xfId="2" applyNumberFormat="1">
      <alignment vertical="center"/>
    </xf>
    <xf numFmtId="0" fontId="3" fillId="4" borderId="1" xfId="1" applyFill="1">
      <alignment vertical="center"/>
    </xf>
    <xf numFmtId="0" fontId="2" fillId="3" borderId="1" xfId="2" applyFill="1">
      <alignment vertical="center"/>
    </xf>
    <xf numFmtId="0" fontId="1" fillId="0" borderId="1" xfId="1" applyFont="1">
      <alignment vertical="center"/>
    </xf>
  </cellXfs>
  <cellStyles count="3">
    <cellStyle name="標準" xfId="0" builtinId="0"/>
    <cellStyle name="標準 2" xfId="1" xr:uid="{834EFADF-C6EC-452D-8251-276A2D1690C4}"/>
    <cellStyle name="標準 3" xfId="2" xr:uid="{027C943B-2FF5-46D8-9247-01F5F93CC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3440-F076-4289-88AC-13DA50E68809}">
  <dimension ref="A1:BI2"/>
  <sheetViews>
    <sheetView tabSelected="1" workbookViewId="0"/>
  </sheetViews>
  <sheetFormatPr defaultRowHeight="14.5" x14ac:dyDescent="0.3"/>
  <cols>
    <col min="1" max="1" width="8.6640625" style="8"/>
    <col min="2" max="2" width="10" style="8" bestFit="1" customWidth="1"/>
    <col min="3" max="8" width="8.6640625" style="8"/>
    <col min="9" max="9" width="9.08203125" style="8" bestFit="1" customWidth="1"/>
    <col min="10" max="39" width="8.6640625" style="8"/>
    <col min="40" max="40" width="9.08203125" style="8" bestFit="1" customWidth="1"/>
    <col min="41" max="16384" width="8.6640625" style="8"/>
  </cols>
  <sheetData>
    <row r="1" spans="1:6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8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9" t="s">
        <v>34</v>
      </c>
      <c r="AJ1" s="9" t="s">
        <v>35</v>
      </c>
      <c r="AK1" s="9" t="s">
        <v>36</v>
      </c>
      <c r="AL1" s="8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8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8" t="s">
        <v>49</v>
      </c>
      <c r="AY1" s="9" t="s">
        <v>50</v>
      </c>
      <c r="AZ1" s="8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</row>
    <row r="2" spans="1:61" x14ac:dyDescent="0.3">
      <c r="B2" s="10" t="str">
        <f>IF(AMBI!A2="","",TEXT(AMBI!A2,"yyyy/mm/dd"))</f>
        <v/>
      </c>
      <c r="C2" s="8" t="str">
        <f>IF(AMBI!J2="","",AMBI!J2)</f>
        <v/>
      </c>
      <c r="D2" s="8" t="str">
        <f>IF(AMBI!K2="","",AMBI!K2)</f>
        <v/>
      </c>
      <c r="E2" s="8" t="str">
        <f>IF(AMBI!T2="","",0&amp;AMBI!T2)</f>
        <v/>
      </c>
      <c r="F2" s="8" t="str">
        <f>IFERROR(IF(AMBI!V2="","",AMBI!V2),"")</f>
        <v/>
      </c>
      <c r="I2" s="10" t="str">
        <f>IF(AMBI!N2="","",TEXT(AMBI!N2,"yyyy/mm/dd"))</f>
        <v/>
      </c>
      <c r="J2" s="8" t="str">
        <f>IF(AMBI!L2="","", IF(AMBI!L2 = 1, "男性", IF(AMBI!L2 = 2, "女性", "") ))</f>
        <v/>
      </c>
      <c r="L2" s="8" t="str">
        <f>IF(AMBI!S2="","",AMBI!S2)</f>
        <v/>
      </c>
      <c r="R2" s="8" t="str">
        <f>"【ユーザーID】"&amp;AMBI!H2&amp;CHAR(10)&amp;
"【連絡可能な曜日・時間帯】"&amp;AMBI!U2&amp;CHAR(10)&amp;
"【配偶者】"&amp;IF(AMBI!W2="","", IF(AMBI!W2=0,"無",IF(AMBI!W2=1,"有","")))&amp;CHAR(10)&amp;
"【現在年収】"&amp;AMBI!CG2&amp;"万円"&amp;CHAR(10)&amp;
"【TOEIC】"&amp;AMBI!CK2&amp;"点"&amp;CHAR(10)&amp;
"【マネージメント経験】"&amp;IF(AMBI!DF2="","", IF(AMBI!DF2=0,"無",IF(AMBI!DF2=1,"有","")))&amp;CHAR(10)&amp;
"【転職回数】"&amp;AMBI!DH2&amp;"回"&amp;CHAR(10)&amp;
"【職務要約(和文)】"&amp;SUBSTITUTE(IF(AMBI!DI2="","",AMBI!DI2),"&lt;br&gt;",CHAR(10))&amp;CHAR(10)&amp;
"【自己PR（和文）】"&amp;SUBSTITUTE(IF(AMBI!DJ2="","",AMBI!DJ2),"&lt;br&gt;",CHAR(10))&amp;CHAR(10)&amp;
"【転職理由(和文)】"&amp;SUBSTITUTE(IF(AMBI!DM2="","",AMBI!DM2),"&lt;br&gt;",CHAR(10))&amp;CHAR(10)&amp;
"【希望職種】"&amp;AMBI!DO2&amp;CHAR(10)&amp;
"【希望業種】"&amp;AMBI!DP2&amp;CHAR(10)&amp;
"【希望勤務地】"&amp;AMBI!DQ2&amp;CHAR(10)&amp;
"【希望年収（下限）】"&amp;AMBI!DY2&amp;"万円"&amp;CHAR(10)</f>
        <v xml:space="preserve">【ユーザーID】
【連絡可能な曜日・時間帯】
【配偶者】
【現在年収】万円
【TOEIC】点
【マネージメント経験】
【転職回数】回
【職務要約(和文)】
【自己PR（和文）】
【転職理由(和文)】
【希望職種】
【希望業種】
【希望勤務地】
【希望年収（下限）】万円
</v>
      </c>
      <c r="T2" s="8" t="str">
        <f>IF(AMBI!Q2="","",AMBI!Q2)</f>
        <v/>
      </c>
      <c r="X2" s="8" t="str">
        <f>IF(AMBI!R2="","",AMBI!R2&amp;"年")</f>
        <v/>
      </c>
      <c r="AI2" s="8" t="str">
        <f>IF(AMBI!Y2="","",AMBI!Y2)</f>
        <v/>
      </c>
      <c r="AJ2" s="8" t="str">
        <f>IF(AMBI!AF2="","",AMBI!AF2)</f>
        <v/>
      </c>
      <c r="AK2" s="8" t="str">
        <f>IF(AMBI!AA2="","",AMBI!AA2)&amp;IF(AMBI!AH2="","",AMBI!AH2)</f>
        <v/>
      </c>
      <c r="AM2" s="8" t="str">
        <f>SUBSTITUTE(IF(AMBI!AI2="","",AMBI!AI2),"&lt;br&gt;",CHAR(10))</f>
        <v/>
      </c>
      <c r="AN2" s="10" t="str">
        <f>IF(AMBI!AC2="","",TEXT(AMBI!AC2,"yyyy/mm/dd"))</f>
        <v/>
      </c>
      <c r="AO2" s="10" t="str">
        <f>IF(AMBI!AE2="","",TEXT(AMBI!AE2,"yyyy/mm/dd"))</f>
        <v/>
      </c>
      <c r="AP2" s="8" t="str">
        <f>IF(AMBI!AK2="","",AMBI!AK2)</f>
        <v/>
      </c>
      <c r="AQ2" s="8" t="str">
        <f>IF(AMBI!AR2="","",AMBI!AR2)</f>
        <v/>
      </c>
      <c r="AR2" s="8" t="str">
        <f>IF(AMBI!AM2="","",AMBI!AM2)&amp;IF(AMBI!AT2="","",AMBI!AT2)</f>
        <v/>
      </c>
      <c r="AT2" s="8" t="str">
        <f>IF(AMBI!AU2="","",AMBI!AU2)</f>
        <v/>
      </c>
      <c r="AU2" s="10" t="str">
        <f>IF(AMBI!AO2="","",TEXT(AMBI!AO2,"yyyy/mm/dd"))</f>
        <v/>
      </c>
      <c r="AV2" s="10" t="str">
        <f>IF(AMBI!AQ2="","",TEXT(AMBI!AQ2,"yyyy/mm/dd"))</f>
        <v/>
      </c>
      <c r="AW2" s="8" t="str">
        <f>IF(AMBI!AW2="","",AMBI!AW2)</f>
        <v/>
      </c>
      <c r="AY2" s="8" t="str">
        <f>IF(AMBI!AY2="","",AMBI!AY2)</f>
        <v/>
      </c>
      <c r="BA2" s="8" t="str">
        <f>IF(AMBI!BG2="","",AMBI!BG2)</f>
        <v/>
      </c>
      <c r="BB2" s="10" t="str">
        <f>IF(AMBI!BA2="","",TEXT(AMBI!BA2,"yyyy/mm/dd"))</f>
        <v/>
      </c>
      <c r="BC2" s="10" t="str">
        <f>IF(AMBI!BC2="","",TEXT(AMBI!BC2,"yyyy/mm/dd"))</f>
        <v/>
      </c>
      <c r="BD2" s="8" t="str">
        <f>IF(AMBI!CQ2="","",AMBI!CQ2)</f>
        <v/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23CF-22B6-455D-BC70-572DCF08C1AC}">
  <dimension ref="A1:FT2"/>
  <sheetViews>
    <sheetView workbookViewId="0"/>
  </sheetViews>
  <sheetFormatPr defaultRowHeight="14.5" x14ac:dyDescent="0.3"/>
  <cols>
    <col min="1" max="16384" width="8.6640625" style="1"/>
  </cols>
  <sheetData>
    <row r="1" spans="1:176" x14ac:dyDescent="0.3">
      <c r="A1" s="6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1" t="s">
        <v>67</v>
      </c>
      <c r="H1" s="7" t="s">
        <v>68</v>
      </c>
      <c r="I1" s="1" t="s">
        <v>69</v>
      </c>
      <c r="J1" s="6" t="s">
        <v>2</v>
      </c>
      <c r="K1" s="6" t="s">
        <v>70</v>
      </c>
      <c r="L1" s="11" t="s">
        <v>9</v>
      </c>
      <c r="M1" s="1" t="s">
        <v>71</v>
      </c>
      <c r="N1" s="6" t="s">
        <v>8</v>
      </c>
      <c r="O1" s="1" t="s">
        <v>72</v>
      </c>
      <c r="P1" s="1" t="s">
        <v>73</v>
      </c>
      <c r="Q1" s="6" t="s">
        <v>74</v>
      </c>
      <c r="R1" s="6" t="s">
        <v>75</v>
      </c>
      <c r="S1" s="6" t="s">
        <v>76</v>
      </c>
      <c r="T1" s="6" t="s">
        <v>4</v>
      </c>
      <c r="U1" s="7" t="s">
        <v>77</v>
      </c>
      <c r="V1" s="6" t="s">
        <v>78</v>
      </c>
      <c r="W1" s="7" t="s">
        <v>79</v>
      </c>
      <c r="X1" s="1" t="s">
        <v>80</v>
      </c>
      <c r="Y1" s="6" t="s">
        <v>81</v>
      </c>
      <c r="Z1" s="1" t="s">
        <v>82</v>
      </c>
      <c r="AA1" s="6" t="s">
        <v>83</v>
      </c>
      <c r="AB1" s="1" t="s">
        <v>84</v>
      </c>
      <c r="AC1" s="6" t="s">
        <v>85</v>
      </c>
      <c r="AD1" s="1" t="s">
        <v>86</v>
      </c>
      <c r="AE1" s="6" t="s">
        <v>87</v>
      </c>
      <c r="AF1" s="6" t="s">
        <v>88</v>
      </c>
      <c r="AG1" s="1" t="s">
        <v>89</v>
      </c>
      <c r="AH1" s="6" t="s">
        <v>90</v>
      </c>
      <c r="AI1" s="6" t="s">
        <v>91</v>
      </c>
      <c r="AJ1" s="1" t="s">
        <v>92</v>
      </c>
      <c r="AK1" s="6" t="s">
        <v>93</v>
      </c>
      <c r="AL1" s="1" t="s">
        <v>94</v>
      </c>
      <c r="AM1" s="6" t="s">
        <v>95</v>
      </c>
      <c r="AN1" s="1" t="s">
        <v>96</v>
      </c>
      <c r="AO1" s="6" t="s">
        <v>97</v>
      </c>
      <c r="AP1" s="1" t="s">
        <v>98</v>
      </c>
      <c r="AQ1" s="6" t="s">
        <v>99</v>
      </c>
      <c r="AR1" s="6" t="s">
        <v>100</v>
      </c>
      <c r="AS1" s="1" t="s">
        <v>101</v>
      </c>
      <c r="AT1" s="6" t="s">
        <v>102</v>
      </c>
      <c r="AU1" s="6" t="s">
        <v>103</v>
      </c>
      <c r="AV1" s="1" t="s">
        <v>104</v>
      </c>
      <c r="AW1" s="6" t="s">
        <v>105</v>
      </c>
      <c r="AX1" s="1" t="s">
        <v>106</v>
      </c>
      <c r="AY1" s="6" t="s">
        <v>107</v>
      </c>
      <c r="AZ1" s="1" t="s">
        <v>108</v>
      </c>
      <c r="BA1" s="6" t="s">
        <v>109</v>
      </c>
      <c r="BB1" s="1" t="s">
        <v>110</v>
      </c>
      <c r="BC1" s="6" t="s">
        <v>111</v>
      </c>
      <c r="BD1" s="6" t="s">
        <v>112</v>
      </c>
      <c r="BE1" s="1" t="s">
        <v>113</v>
      </c>
      <c r="BF1" s="6" t="s">
        <v>114</v>
      </c>
      <c r="BG1" s="6" t="s">
        <v>115</v>
      </c>
      <c r="BH1" s="1" t="s">
        <v>116</v>
      </c>
      <c r="BI1" s="1" t="s">
        <v>117</v>
      </c>
      <c r="BJ1" s="1" t="s">
        <v>118</v>
      </c>
      <c r="BK1" s="1" t="s">
        <v>119</v>
      </c>
      <c r="BL1" s="1" t="s">
        <v>120</v>
      </c>
      <c r="BM1" s="1" t="s">
        <v>121</v>
      </c>
      <c r="BN1" s="1" t="s">
        <v>122</v>
      </c>
      <c r="BO1" s="1" t="s">
        <v>123</v>
      </c>
      <c r="BP1" s="1" t="s">
        <v>124</v>
      </c>
      <c r="BQ1" s="1" t="s">
        <v>125</v>
      </c>
      <c r="BR1" s="1" t="s">
        <v>126</v>
      </c>
      <c r="BS1" s="1" t="s">
        <v>127</v>
      </c>
      <c r="BT1" s="1" t="s">
        <v>128</v>
      </c>
      <c r="BU1" s="1" t="s">
        <v>129</v>
      </c>
      <c r="BV1" s="1" t="s">
        <v>130</v>
      </c>
      <c r="BW1" s="1" t="s">
        <v>131</v>
      </c>
      <c r="BX1" s="1" t="s">
        <v>132</v>
      </c>
      <c r="BY1" s="1" t="s">
        <v>133</v>
      </c>
      <c r="BZ1" s="1" t="s">
        <v>134</v>
      </c>
      <c r="CA1" s="1" t="s">
        <v>135</v>
      </c>
      <c r="CB1" s="1" t="s">
        <v>136</v>
      </c>
      <c r="CC1" s="1" t="s">
        <v>137</v>
      </c>
      <c r="CD1" s="1" t="s">
        <v>138</v>
      </c>
      <c r="CE1" s="1" t="s">
        <v>139</v>
      </c>
      <c r="CF1" s="1" t="s">
        <v>140</v>
      </c>
      <c r="CG1" s="7" t="s">
        <v>141</v>
      </c>
      <c r="CH1" s="1" t="s">
        <v>232</v>
      </c>
      <c r="CI1" s="1" t="s">
        <v>231</v>
      </c>
      <c r="CJ1" s="1" t="s">
        <v>230</v>
      </c>
      <c r="CK1" s="7" t="s">
        <v>142</v>
      </c>
      <c r="CL1" s="1" t="s">
        <v>143</v>
      </c>
      <c r="CM1" s="1" t="s">
        <v>229</v>
      </c>
      <c r="CN1" s="1" t="s">
        <v>228</v>
      </c>
      <c r="CO1" s="1" t="s">
        <v>227</v>
      </c>
      <c r="CP1" s="1" t="s">
        <v>226</v>
      </c>
      <c r="CQ1" s="6" t="s">
        <v>144</v>
      </c>
      <c r="CR1" s="1" t="s">
        <v>145</v>
      </c>
      <c r="CS1" s="1" t="s">
        <v>146</v>
      </c>
      <c r="CT1" s="1" t="s">
        <v>147</v>
      </c>
      <c r="CU1" s="1" t="s">
        <v>148</v>
      </c>
      <c r="CV1" s="1" t="s">
        <v>149</v>
      </c>
      <c r="CW1" s="1" t="s">
        <v>150</v>
      </c>
      <c r="CX1" s="1" t="s">
        <v>151</v>
      </c>
      <c r="CY1" s="1" t="s">
        <v>152</v>
      </c>
      <c r="CZ1" s="1" t="s">
        <v>153</v>
      </c>
      <c r="DA1" s="1" t="s">
        <v>154</v>
      </c>
      <c r="DB1" s="1" t="s">
        <v>155</v>
      </c>
      <c r="DC1" s="1" t="s">
        <v>156</v>
      </c>
      <c r="DD1" s="1" t="s">
        <v>157</v>
      </c>
      <c r="DE1" s="1" t="s">
        <v>158</v>
      </c>
      <c r="DF1" s="7" t="s">
        <v>159</v>
      </c>
      <c r="DG1" s="1" t="s">
        <v>160</v>
      </c>
      <c r="DH1" s="7" t="s">
        <v>161</v>
      </c>
      <c r="DI1" s="7" t="s">
        <v>162</v>
      </c>
      <c r="DJ1" s="7" t="s">
        <v>163</v>
      </c>
      <c r="DK1" s="1" t="s">
        <v>164</v>
      </c>
      <c r="DL1" s="1" t="s">
        <v>165</v>
      </c>
      <c r="DM1" s="7" t="s">
        <v>166</v>
      </c>
      <c r="DN1" s="1" t="s">
        <v>167</v>
      </c>
      <c r="DO1" s="7" t="s">
        <v>168</v>
      </c>
      <c r="DP1" s="7" t="s">
        <v>169</v>
      </c>
      <c r="DQ1" s="7" t="s">
        <v>170</v>
      </c>
      <c r="DR1" s="1" t="s">
        <v>171</v>
      </c>
      <c r="DS1" s="1" t="s">
        <v>172</v>
      </c>
      <c r="DT1" s="1" t="s">
        <v>173</v>
      </c>
      <c r="DU1" s="1" t="s">
        <v>174</v>
      </c>
      <c r="DV1" s="1" t="s">
        <v>175</v>
      </c>
      <c r="DW1" s="1" t="s">
        <v>176</v>
      </c>
      <c r="DX1" s="1" t="s">
        <v>177</v>
      </c>
      <c r="DY1" s="7" t="s">
        <v>178</v>
      </c>
      <c r="DZ1" s="1" t="s">
        <v>179</v>
      </c>
      <c r="EA1" s="1" t="s">
        <v>180</v>
      </c>
      <c r="EB1" s="1" t="s">
        <v>181</v>
      </c>
      <c r="EC1" s="1" t="s">
        <v>182</v>
      </c>
      <c r="ED1" s="1" t="s">
        <v>183</v>
      </c>
      <c r="EE1" s="1" t="s">
        <v>184</v>
      </c>
      <c r="EF1" s="1" t="s">
        <v>225</v>
      </c>
      <c r="EG1" s="1" t="s">
        <v>224</v>
      </c>
      <c r="EH1" s="1" t="s">
        <v>223</v>
      </c>
      <c r="EI1" s="1" t="s">
        <v>222</v>
      </c>
      <c r="EJ1" s="1" t="s">
        <v>221</v>
      </c>
      <c r="EK1" s="1" t="s">
        <v>220</v>
      </c>
      <c r="EL1" s="1" t="s">
        <v>219</v>
      </c>
      <c r="EM1" s="1" t="s">
        <v>218</v>
      </c>
      <c r="EN1" s="1" t="s">
        <v>217</v>
      </c>
      <c r="EO1" s="1" t="s">
        <v>216</v>
      </c>
      <c r="EP1" s="1" t="s">
        <v>215</v>
      </c>
      <c r="EQ1" s="1" t="s">
        <v>214</v>
      </c>
      <c r="ER1" s="1" t="s">
        <v>213</v>
      </c>
      <c r="ES1" s="1" t="s">
        <v>212</v>
      </c>
      <c r="ET1" s="1" t="s">
        <v>211</v>
      </c>
      <c r="EU1" s="1" t="s">
        <v>210</v>
      </c>
      <c r="EV1" s="1" t="s">
        <v>209</v>
      </c>
      <c r="EW1" s="1" t="s">
        <v>208</v>
      </c>
      <c r="EX1" s="1" t="s">
        <v>207</v>
      </c>
      <c r="EY1" s="1" t="s">
        <v>206</v>
      </c>
      <c r="EZ1" s="1" t="s">
        <v>205</v>
      </c>
      <c r="FA1" s="1" t="s">
        <v>204</v>
      </c>
      <c r="FB1" s="1" t="s">
        <v>203</v>
      </c>
      <c r="FC1" s="1" t="s">
        <v>202</v>
      </c>
      <c r="FD1" s="1" t="s">
        <v>201</v>
      </c>
      <c r="FE1" s="1" t="s">
        <v>200</v>
      </c>
      <c r="FF1" s="1" t="s">
        <v>199</v>
      </c>
      <c r="FG1" s="1" t="s">
        <v>198</v>
      </c>
      <c r="FH1" s="1" t="s">
        <v>197</v>
      </c>
      <c r="FI1" s="1" t="s">
        <v>196</v>
      </c>
      <c r="FJ1" s="1" t="s">
        <v>195</v>
      </c>
      <c r="FK1" s="1" t="s">
        <v>194</v>
      </c>
      <c r="FL1" s="1" t="s">
        <v>193</v>
      </c>
      <c r="FM1" s="1" t="s">
        <v>192</v>
      </c>
      <c r="FN1" s="1" t="s">
        <v>191</v>
      </c>
      <c r="FO1" s="1" t="s">
        <v>190</v>
      </c>
      <c r="FP1" s="1" t="s">
        <v>189</v>
      </c>
      <c r="FQ1" s="1" t="s">
        <v>188</v>
      </c>
      <c r="FR1" s="1" t="s">
        <v>185</v>
      </c>
      <c r="FS1" s="1" t="s">
        <v>186</v>
      </c>
      <c r="FT1" s="1" t="s">
        <v>187</v>
      </c>
    </row>
    <row r="2" spans="1:176" x14ac:dyDescent="0.3">
      <c r="A2" s="5"/>
      <c r="N2" s="4"/>
      <c r="T2" s="13"/>
      <c r="V2" s="13"/>
      <c r="AC2" s="3"/>
      <c r="DE2" s="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AMBI to HRMOS</vt:lpstr>
      <vt:lpstr>AMBI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Satomi Tanaka [NEXT]</dc:creator>
  <cp:lastModifiedBy>笠貫 典子</cp:lastModifiedBy>
  <dcterms:created xsi:type="dcterms:W3CDTF">2017-03-22T01:12:00Z</dcterms:created>
  <dcterms:modified xsi:type="dcterms:W3CDTF">2023-01-31T07:30:59Z</dcterms:modified>
</cp:coreProperties>
</file>