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02802724-43A5-4264-8EDB-3796D34918C1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テックオファー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R2" i="1"/>
  <c r="L2" i="1"/>
  <c r="D2" i="1"/>
  <c r="E2" i="1"/>
  <c r="F2" i="1"/>
  <c r="K2" i="1"/>
  <c r="J2" i="1"/>
  <c r="U2" i="1"/>
  <c r="C2" i="1"/>
  <c r="T2" i="1"/>
  <c r="I2" i="1"/>
</calcChain>
</file>

<file path=xl/sharedStrings.xml><?xml version="1.0" encoding="utf-8"?>
<sst xmlns="http://schemas.openxmlformats.org/spreadsheetml/2006/main" count="113" uniqueCount="109">
  <si>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</si>
  <si>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</si>
  <si>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</si>
  <si>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</si>
  <si>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</si>
  <si>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</si>
  <si>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</si>
  <si>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</si>
  <si>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</si>
  <si>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</si>
  <si>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</si>
  <si>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</si>
  <si>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</si>
  <si>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</si>
  <si>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</si>
  <si>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</si>
  <si>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</si>
  <si>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</si>
  <si>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</si>
  <si>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</si>
  <si>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</si>
  <si>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</si>
  <si>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</si>
  <si>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</si>
  <si>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</si>
  <si>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</si>
  <si>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</si>
  <si>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</si>
  <si>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</si>
  <si>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</si>
  <si>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</si>
  <si>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</si>
  <si>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</si>
  <si>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</si>
  <si>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</si>
  <si>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</si>
  <si>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</si>
  <si>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</si>
  <si>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</si>
  <si>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</si>
  <si>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</si>
  <si>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</si>
  <si>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</si>
  <si>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</si>
  <si>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</si>
  <si>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</si>
  <si>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</si>
  <si>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</si>
  <si>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</si>
  <si>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</si>
  <si>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</si>
  <si>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</si>
  <si>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</si>
  <si>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</si>
  <si>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</si>
  <si>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</si>
  <si>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</si>
  <si>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</si>
  <si>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</si>
  <si>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</si>
  <si>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</si>
  <si>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学生ID</t>
  </si>
  <si>
    <t>卒業時期</t>
  </si>
  <si>
    <t>大学名（大学院）</t>
  </si>
  <si>
    <t>研究科</t>
  </si>
  <si>
    <t>専攻</t>
  </si>
  <si>
    <t>コース</t>
  </si>
  <si>
    <t>大学名（学部）</t>
  </si>
  <si>
    <t>学部名</t>
  </si>
  <si>
    <t>学科名</t>
  </si>
  <si>
    <t>氏名（姓）</t>
  </si>
  <si>
    <t>氏名（名）</t>
  </si>
  <si>
    <t>氏名（セイ）</t>
  </si>
  <si>
    <t>氏名（メイ）</t>
  </si>
  <si>
    <t>学校種別</t>
  </si>
  <si>
    <t>研究室</t>
  </si>
  <si>
    <t>教授</t>
  </si>
  <si>
    <t>〒（現住所）</t>
  </si>
  <si>
    <t>都道府県（現住所）</t>
  </si>
  <si>
    <t>市区町村郡（現住所）</t>
  </si>
  <si>
    <t>町名・番地（現住所）</t>
  </si>
  <si>
    <t>オファー受諾日時</t>
  </si>
  <si>
    <t>進捗状況</t>
  </si>
  <si>
    <t>担当者</t>
  </si>
  <si>
    <t>出身地</t>
  </si>
  <si>
    <t>国籍</t>
  </si>
  <si>
    <t>留学生</t>
  </si>
  <si>
    <t>オファー種類</t>
  </si>
  <si>
    <t>マッチング条件</t>
  </si>
  <si>
    <t>マッチングキーワード</t>
  </si>
  <si>
    <t>技術キーワード</t>
  </si>
  <si>
    <t>追加キーワード</t>
  </si>
  <si>
    <t>興味のある業界</t>
  </si>
  <si>
    <t>興味のある職種</t>
  </si>
  <si>
    <t>興味のある企業規模</t>
  </si>
  <si>
    <t>希望勤務地</t>
  </si>
  <si>
    <t>研究分野（大項目）</t>
  </si>
  <si>
    <t>研究分野</t>
  </si>
  <si>
    <t>研究概要</t>
  </si>
  <si>
    <t>研究室・紹介ページURL</t>
  </si>
  <si>
    <t>プログラミング言語・OS</t>
  </si>
  <si>
    <t>GithubアカウントURL</t>
  </si>
  <si>
    <t>資格・免許・表彰</t>
  </si>
  <si>
    <t>日本語検定</t>
  </si>
  <si>
    <t>やりがいを感じる場面・状況</t>
  </si>
  <si>
    <t>アルバイト実績</t>
  </si>
  <si>
    <t>簡易性格診断結果</t>
  </si>
  <si>
    <t>マッチ自己評価</t>
  </si>
  <si>
    <t>自己申告で追加した類型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</si>
</sst>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C2" t="str">
        <f>IF(元データ!J2="","",元データ!J2)&amp;IF(元データ!K2="","",元データ!K2)</f>
        <v/>
      </c>
      <c r="D2" t="str">
        <f>IF(元データ!L2="","",元データ!L2)&amp;IF(元データ!M2="","",元データ!M2)</f>
        <v/>
      </c>
      <c r="E2" t="str">
        <f>IF(元データ!T2="","",元データ!T2)</f>
        <v/>
      </c>
      <c r="F2" t="str">
        <f>IF(元データ!S2="","",元データ!S2)</f>
        <v/>
      </c>
      <c r="I2" t="str">
        <f>IF(元データ!O2="","",TEXT(元データ!O2,"yyyy/mm/dd"))</f>
        <v/>
      </c>
      <c r="J2" t="str">
        <f>IF(元データ!N2="","",元データ!N2)</f>
        <v/>
      </c>
      <c r="K2" t="str">
        <f>IF(元データ!U2="","",元データ!U2)</f>
        <v/>
      </c>
      <c r="L2" t="str">
        <f>IF(元データ!V2="","",元データ!V2)&amp;IF(元データ!W2="","",元データ!W2)&amp;IF(元データ!X2="","",元データ!X2)</f>
        <v/>
      </c>
      <c r="R2" t="str">
        <f>"【学生ID】"&amp;元データ!A2&amp;CHAR(10)&amp;
"【卒業時期】"&amp;元データ!B2&amp;CHAR(10)&amp;
"【大学名（大学院）】"&amp;元データ!C2&amp;CHAR(10)&amp;
"【研究科】"&amp;元データ!D2&amp;CHAR(10)&amp;
"【専攻】"&amp;元データ!E2&amp;CHAR(10)&amp;
"【コース】"&amp;元データ!F2&amp;CHAR(10)&amp;
"【学校種別】"&amp;元データ!P2&amp;CHAR(10)&amp;
"【研究室】"&amp;元データ!Q2&amp;CHAR(10)&amp;
"【教授】"&amp;元データ!R2&amp;CHAR(10)&amp;
"【オファー受諾日時】"&amp;IF(元データ!Y2="","",TEXT(元データ!Y2,"yyyy/mm/dd hh:mm"))&amp;CHAR(10)&amp;
"【進捗状況】"&amp;元データ!Z2&amp;CHAR(10)&amp;
"【担当者】"&amp;元データ!AA2&amp;CHAR(10)&amp;
"【出身地】"&amp;元データ!AB2&amp;CHAR(10)&amp;
"【国籍】"&amp;元データ!AC2&amp;CHAR(10)&amp;
"【留学生】"&amp;元データ!AD2&amp;CHAR(10)&amp;
"【オファー種類】"&amp;元データ!AE2&amp;CHAR(10)</f>
        <v xml:space="preserve">【学生ID】
【卒業時期】
【大学名（大学院）】
【研究科】
【専攻】
【コース】
【学校種別】
【研究室】
【教授】
【オファー受諾日時】
【進捗状況】
【担当者】
【出身地】
【国籍】
【留学生】
【オファー種類】
</v>
      </c>
      <c r="S2" t="str">
        <f>"【マッチング条件】"&amp;元データ!AF2&amp;CHAR(10)&amp;
"【マッチングキーワード】"&amp;元データ!AG2&amp;CHAR(10)&amp;
"【技術キーワード】"&amp;元データ!AH2&amp;CHAR(10)&amp;
"【追加キーワード】"&amp;元データ!AI2&amp;CHAR(10)&amp;
"【興味のある業界】"&amp;元データ!AJ2&amp;CHAR(10)&amp;
"【興味のある職種】"&amp;元データ!AK2&amp;CHAR(10)&amp;
"【興味のある企業規模】"&amp;元データ!AL2&amp;CHAR(10)&amp;
"【希望勤務地】"&amp;元データ!AM2&amp;CHAR(10)&amp;
"【研究分野（大項目）】"&amp;元データ!AN2&amp;CHAR(10)&amp;
"【研究分野】"&amp;元データ!AO2&amp;CHAR(10)&amp;
"【研究概要】"&amp;元データ!AP2&amp;CHAR(10)&amp;
"【研究室・紹介ページURL】"&amp;元データ!AQ2&amp;CHAR(10)&amp;
"【プログラミング言語・OS】"&amp;元データ!AR2&amp;CHAR(10)&amp;
"【GithubアカウントURL】"&amp;元データ!AS2&amp;CHAR(10)&amp;
"【資格・免許・表彰】"&amp;元データ!AT2&amp;CHAR(10)&amp;
"【日本語検定】"&amp;元データ!AU2&amp;CHAR(10)&amp;
"【やりがいを感じる場面・状況】"&amp;元データ!AV2&amp;CHAR(10)&amp;
"【アルバイト実績】"&amp;元データ!AW2&amp;CHAR(10)&amp;
"【簡易性格診断結果】"&amp;元データ!AX2&amp;CHAR(10)&amp;
"【マッチ自己評価】"&amp;元データ!AY2&amp;CHAR(10)&amp;
"【自己申告で追加した類型】"&amp;元データ!AZ2&amp;CHAR(10)</f>
        <v xml:space="preserve">【マッチング条件】
【マッチングキーワード】
【技術キーワード】
【追加キーワード】
【興味のある業界】
【興味のある職種】
【興味のある企業規模】
【希望勤務地】
【研究分野（大項目）】
【研究分野】
【研究概要】
【研究室・紹介ページURL】
【プログラミング言語・OS】
【GithubアカウントURL】
【資格・免許・表彰】
【日本語検定】
【やりがいを感じる場面・状況】
【アルバイト実績】
【簡易性格診断結果】
【マッチ自己評価】
【自己申告で追加した類型】
</v>
      </c>
      <c r="T2" t="str">
        <f>IF(元データ!G2="","",元データ!G2)</f>
        <v/>
      </c>
      <c r="U2" t="str">
        <f>IF(元データ!H2="","",元データ!H2)&amp;IF(元データ!I2="","",元データ!I2)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"/>
  <sheetViews>
    <sheetView workbookViewId="0"/>
  </sheetViews>
  <sheetFormatPr defaultRowHeight="18.75" x14ac:dyDescent="0.4"/>
  <sheetData>
    <row r="1" spans="1:52" x14ac:dyDescent="0.4">
      <c r="A1" s="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71</v>
      </c>
      <c r="L1" s="3" t="s">
        <v>72</v>
      </c>
      <c r="M1" s="3" t="s">
        <v>73</v>
      </c>
      <c r="N1" s="3" t="s">
        <v>9</v>
      </c>
      <c r="O1" s="3" t="s">
        <v>8</v>
      </c>
      <c r="P1" s="1" t="s">
        <v>74</v>
      </c>
      <c r="Q1" s="1" t="s">
        <v>75</v>
      </c>
      <c r="R1" s="1" t="s">
        <v>76</v>
      </c>
      <c r="S1" s="3" t="s">
        <v>5</v>
      </c>
      <c r="T1" s="3" t="s">
        <v>4</v>
      </c>
      <c r="U1" s="3" t="s">
        <v>77</v>
      </c>
      <c r="V1" s="3" t="s">
        <v>78</v>
      </c>
      <c r="W1" s="3" t="s">
        <v>79</v>
      </c>
      <c r="X1" s="3" t="s">
        <v>80</v>
      </c>
      <c r="Y1" s="1" t="s">
        <v>81</v>
      </c>
      <c r="Z1" s="1" t="s">
        <v>82</v>
      </c>
      <c r="AA1" s="1" t="s">
        <v>83</v>
      </c>
      <c r="AB1" s="1" t="s">
        <v>84</v>
      </c>
      <c r="AC1" s="1" t="s">
        <v>85</v>
      </c>
      <c r="AD1" s="1" t="s">
        <v>86</v>
      </c>
      <c r="AE1" s="1" t="s">
        <v>87</v>
      </c>
      <c r="AF1" s="2" t="s">
        <v>88</v>
      </c>
      <c r="AG1" s="2" t="s">
        <v>89</v>
      </c>
      <c r="AH1" s="2" t="s">
        <v>90</v>
      </c>
      <c r="AI1" s="2" t="s">
        <v>91</v>
      </c>
      <c r="AJ1" s="2" t="s">
        <v>92</v>
      </c>
      <c r="AK1" s="2" t="s">
        <v>93</v>
      </c>
      <c r="AL1" s="2" t="s">
        <v>94</v>
      </c>
      <c r="AM1" s="2" t="s">
        <v>95</v>
      </c>
      <c r="AN1" s="2" t="s">
        <v>96</v>
      </c>
      <c r="AO1" s="2" t="s">
        <v>97</v>
      </c>
      <c r="AP1" s="2" t="s">
        <v>98</v>
      </c>
      <c r="AQ1" s="2" t="s">
        <v>99</v>
      </c>
      <c r="AR1" s="2" t="s">
        <v>100</v>
      </c>
      <c r="AS1" s="2" t="s">
        <v>101</v>
      </c>
      <c r="AT1" s="2" t="s">
        <v>102</v>
      </c>
      <c r="AU1" s="2" t="s">
        <v>103</v>
      </c>
      <c r="AV1" s="2" t="s">
        <v>104</v>
      </c>
      <c r="AW1" s="2" t="s">
        <v>105</v>
      </c>
      <c r="AX1" s="2" t="s">
        <v>106</v>
      </c>
      <c r="AY1" s="2" t="s">
        <v>107</v>
      </c>
      <c r="AZ1" s="2" t="s">
        <v>108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テックオファー_to_HRMOS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2022-03-17T07:03:30Z</dcterms:created>
  <dcterms:modified xsi:type="dcterms:W3CDTF">2022-03-17T07:41:08Z</dcterms:modified>
</cp:coreProperties>
</file>